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ultra-salut\"/>
    </mc:Choice>
  </mc:AlternateContent>
  <xr:revisionPtr revIDLastSave="0" documentId="8_{7B3C4C43-981A-483C-BECA-8E22B2C8423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1" sheetId="1" r:id="rId1"/>
  </sheets>
  <definedNames>
    <definedName name="_xlnm.Print_Area" localSheetId="0">Лист1!$A$1:$N$231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6" i="1" l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M103" i="1"/>
  <c r="N103" i="1" s="1"/>
  <c r="M104" i="1"/>
  <c r="N104" i="1" s="1"/>
  <c r="M105" i="1"/>
  <c r="M106" i="1"/>
  <c r="M107" i="1"/>
  <c r="N107" i="1" s="1"/>
  <c r="M108" i="1"/>
  <c r="N108" i="1" s="1"/>
  <c r="M109" i="1"/>
  <c r="N109" i="1" s="1"/>
  <c r="M110" i="1"/>
  <c r="M111" i="1"/>
  <c r="N111" i="1" s="1"/>
  <c r="M112" i="1"/>
  <c r="N112" i="1" s="1"/>
  <c r="M113" i="1"/>
  <c r="N113" i="1" s="1"/>
  <c r="M114" i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M139" i="1"/>
  <c r="N139" i="1" s="1"/>
  <c r="M140" i="1"/>
  <c r="N140" i="1" s="1"/>
  <c r="M141" i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M171" i="1"/>
  <c r="N171" i="1" s="1"/>
  <c r="M172" i="1"/>
  <c r="N172" i="1" s="1"/>
  <c r="M173" i="1"/>
  <c r="N173" i="1" s="1"/>
  <c r="M174" i="1"/>
  <c r="N174" i="1" s="1"/>
  <c r="M175" i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M187" i="1"/>
  <c r="N187" i="1" s="1"/>
  <c r="M188" i="1"/>
  <c r="N188" i="1" s="1"/>
  <c r="M189" i="1"/>
  <c r="N189" i="1" s="1"/>
  <c r="M190" i="1"/>
  <c r="M191" i="1"/>
  <c r="N191" i="1" s="1"/>
  <c r="M192" i="1"/>
  <c r="N192" i="1" s="1"/>
  <c r="M193" i="1"/>
  <c r="N193" i="1" s="1"/>
  <c r="M194" i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N94" i="1"/>
  <c r="N102" i="1"/>
  <c r="N105" i="1"/>
  <c r="N106" i="1"/>
  <c r="N110" i="1"/>
  <c r="N114" i="1"/>
  <c r="N127" i="1"/>
  <c r="N138" i="1"/>
  <c r="N141" i="1"/>
  <c r="N170" i="1"/>
  <c r="N175" i="1"/>
  <c r="N186" i="1"/>
  <c r="N190" i="1"/>
  <c r="N194" i="1"/>
  <c r="M77" i="1"/>
  <c r="N77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78" i="1"/>
  <c r="N78" i="1" s="1"/>
  <c r="M79" i="1"/>
  <c r="N79" i="1" s="1"/>
  <c r="M85" i="1" l="1"/>
  <c r="N85" i="1" s="1"/>
  <c r="M35" i="1"/>
  <c r="N35" i="1" s="1"/>
  <c r="M225" i="1"/>
  <c r="N225" i="1" s="1"/>
  <c r="M67" i="1"/>
  <c r="N67" i="1" s="1"/>
  <c r="M66" i="1"/>
  <c r="N66" i="1" s="1"/>
  <c r="M226" i="1"/>
  <c r="N226" i="1" s="1"/>
  <c r="M227" i="1"/>
  <c r="N227" i="1" s="1"/>
  <c r="M224" i="1"/>
  <c r="N224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12" i="1"/>
  <c r="N212" i="1" s="1"/>
  <c r="M81" i="1"/>
  <c r="N81" i="1" s="1"/>
  <c r="M82" i="1"/>
  <c r="N82" i="1" s="1"/>
  <c r="M83" i="1"/>
  <c r="N83" i="1" s="1"/>
  <c r="M76" i="1"/>
  <c r="N76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43" i="1"/>
  <c r="N43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34" i="1"/>
  <c r="N34" i="1" s="1"/>
  <c r="M31" i="1"/>
  <c r="N31" i="1" s="1"/>
  <c r="M32" i="1"/>
  <c r="N32" i="1" s="1"/>
  <c r="M30" i="1"/>
  <c r="N30" i="1" s="1"/>
  <c r="M15" i="1"/>
  <c r="N15" i="1" s="1"/>
  <c r="M16" i="1"/>
  <c r="N16" i="1" s="1"/>
  <c r="M17" i="1"/>
  <c r="M18" i="1"/>
  <c r="N18" i="1" s="1"/>
  <c r="M19" i="1"/>
  <c r="N19" i="1" s="1"/>
  <c r="M20" i="1"/>
  <c r="N20" i="1" s="1"/>
  <c r="M21" i="1"/>
  <c r="N21" i="1" s="1"/>
  <c r="M22" i="1"/>
  <c r="N22" i="1" s="1"/>
  <c r="N17" i="1" l="1"/>
  <c r="M228" i="1"/>
  <c r="M229" i="1" s="1"/>
  <c r="M14" i="1"/>
  <c r="N14" i="1" s="1"/>
</calcChain>
</file>

<file path=xl/sharedStrings.xml><?xml version="1.0" encoding="utf-8"?>
<sst xmlns="http://schemas.openxmlformats.org/spreadsheetml/2006/main" count="870" uniqueCount="487">
  <si>
    <t>Введите в это поле Вашу скидку</t>
  </si>
  <si>
    <t>Ссылка</t>
  </si>
  <si>
    <t>Артикул</t>
  </si>
  <si>
    <t>Наименование</t>
  </si>
  <si>
    <t>Фасовка</t>
  </si>
  <si>
    <t>Дюйм</t>
  </si>
  <si>
    <t>Залпов</t>
  </si>
  <si>
    <t>Сумма</t>
  </si>
  <si>
    <t>товара</t>
  </si>
  <si>
    <t>-</t>
  </si>
  <si>
    <t>РК1202</t>
  </si>
  <si>
    <t>РК1301</t>
  </si>
  <si>
    <t>Дублон</t>
  </si>
  <si>
    <t>РК1400</t>
  </si>
  <si>
    <t>РК1810</t>
  </si>
  <si>
    <t xml:space="preserve"> </t>
  </si>
  <si>
    <t>РК2030</t>
  </si>
  <si>
    <t>Триумф</t>
  </si>
  <si>
    <t>РК2060</t>
  </si>
  <si>
    <t>Катрин</t>
  </si>
  <si>
    <t>ВРАЩАЮЩИЕСЯ И ЛЕТАЮЩИЕ ФЕЙЕРВЕРКИ</t>
  </si>
  <si>
    <t>РК3020</t>
  </si>
  <si>
    <t>Лимонка (с чекой)</t>
  </si>
  <si>
    <t>РК3030</t>
  </si>
  <si>
    <t>Супер Вжик</t>
  </si>
  <si>
    <t>РК3140</t>
  </si>
  <si>
    <t>Мохнатый шмель</t>
  </si>
  <si>
    <t>РК3150</t>
  </si>
  <si>
    <t>РК4012</t>
  </si>
  <si>
    <t>Федя</t>
  </si>
  <si>
    <t>РК4020</t>
  </si>
  <si>
    <t>РК4050</t>
  </si>
  <si>
    <t>РК4070</t>
  </si>
  <si>
    <t>РК4080</t>
  </si>
  <si>
    <t>РК5004</t>
  </si>
  <si>
    <t>Тридцаточка</t>
  </si>
  <si>
    <t>РК5007</t>
  </si>
  <si>
    <t>Ромашка</t>
  </si>
  <si>
    <t>РК5008</t>
  </si>
  <si>
    <t>Фиалка</t>
  </si>
  <si>
    <t>РК5009</t>
  </si>
  <si>
    <t>Колизей</t>
  </si>
  <si>
    <t>РК5010</t>
  </si>
  <si>
    <t>Ширли Мырли</t>
  </si>
  <si>
    <t>РК5012</t>
  </si>
  <si>
    <t>РК5020</t>
  </si>
  <si>
    <t>Каламбур</t>
  </si>
  <si>
    <t>РК5030</t>
  </si>
  <si>
    <t>РК5510</t>
  </si>
  <si>
    <t>Гром и Молния</t>
  </si>
  <si>
    <t>0,8"</t>
  </si>
  <si>
    <t>РК5520</t>
  </si>
  <si>
    <t>Огонь и Град</t>
  </si>
  <si>
    <t>РК5610</t>
  </si>
  <si>
    <t>Римские Забавы</t>
  </si>
  <si>
    <t>1,0"</t>
  </si>
  <si>
    <t>РК5620</t>
  </si>
  <si>
    <t>Дюймовочка</t>
  </si>
  <si>
    <t>РК5710</t>
  </si>
  <si>
    <t>Раскат небес</t>
  </si>
  <si>
    <t>РК5712</t>
  </si>
  <si>
    <t>Калейдоскоп</t>
  </si>
  <si>
    <t>ФЕСТИВАЛЬНЫЕ ШАРЫ</t>
  </si>
  <si>
    <t>РК6010</t>
  </si>
  <si>
    <t>Катапульта</t>
  </si>
  <si>
    <t>2,0"</t>
  </si>
  <si>
    <t>РК7025</t>
  </si>
  <si>
    <t>Маленький принц</t>
  </si>
  <si>
    <t>Хлопни</t>
  </si>
  <si>
    <t>Ба-Бах</t>
  </si>
  <si>
    <t>РК7662</t>
  </si>
  <si>
    <t>Новогодний подарок</t>
  </si>
  <si>
    <t>РК7664</t>
  </si>
  <si>
    <t>С Новым годом</t>
  </si>
  <si>
    <t>РК7682</t>
  </si>
  <si>
    <t>РК7688</t>
  </si>
  <si>
    <t>БАТАРЕИ САЛЮТОВ</t>
  </si>
  <si>
    <t>РК7082</t>
  </si>
  <si>
    <t>Фишка</t>
  </si>
  <si>
    <t>РК7086</t>
  </si>
  <si>
    <t>Улыбка</t>
  </si>
  <si>
    <t>РК7094</t>
  </si>
  <si>
    <t>Снеговик</t>
  </si>
  <si>
    <t>РК7106</t>
  </si>
  <si>
    <t>Гаджет</t>
  </si>
  <si>
    <t>РК7111</t>
  </si>
  <si>
    <t>Сахарок</t>
  </si>
  <si>
    <t>РК7112</t>
  </si>
  <si>
    <t>Снежная Королева</t>
  </si>
  <si>
    <t>РК7120</t>
  </si>
  <si>
    <t>Винтаж</t>
  </si>
  <si>
    <t>РК7121</t>
  </si>
  <si>
    <t>Дежа Вю</t>
  </si>
  <si>
    <t>Снег в Африке</t>
  </si>
  <si>
    <t>РК7131</t>
  </si>
  <si>
    <t>Соловей разбойник</t>
  </si>
  <si>
    <t>РК7132</t>
  </si>
  <si>
    <t>Эльфийцы</t>
  </si>
  <si>
    <t>РК7135</t>
  </si>
  <si>
    <t>Снегурка</t>
  </si>
  <si>
    <t>РК7140</t>
  </si>
  <si>
    <t>На счастье</t>
  </si>
  <si>
    <t>РК7142</t>
  </si>
  <si>
    <t>Форсаж</t>
  </si>
  <si>
    <t>РК7148</t>
  </si>
  <si>
    <t>Мороз красный нос</t>
  </si>
  <si>
    <t>РК7152</t>
  </si>
  <si>
    <t>РК7155</t>
  </si>
  <si>
    <t>Корпоративочка</t>
  </si>
  <si>
    <t>РК7161</t>
  </si>
  <si>
    <t>Джокер</t>
  </si>
  <si>
    <t>РК7162</t>
  </si>
  <si>
    <t>Солнце Ацтеков</t>
  </si>
  <si>
    <t>РК7163</t>
  </si>
  <si>
    <t>Зимушка-Зима</t>
  </si>
  <si>
    <t>РК7180</t>
  </si>
  <si>
    <t>РК7181</t>
  </si>
  <si>
    <t>Эгоист</t>
  </si>
  <si>
    <t>РК7182</t>
  </si>
  <si>
    <t>Шампань</t>
  </si>
  <si>
    <t>РК7183</t>
  </si>
  <si>
    <t>РК7184</t>
  </si>
  <si>
    <t>РК7185</t>
  </si>
  <si>
    <t>РК7187</t>
  </si>
  <si>
    <t>РК7188</t>
  </si>
  <si>
    <t>Диканька</t>
  </si>
  <si>
    <t>РК7189</t>
  </si>
  <si>
    <t>Взрыв эмоций</t>
  </si>
  <si>
    <t>РК7191</t>
  </si>
  <si>
    <t>Рок-н-Ролл</t>
  </si>
  <si>
    <t>РК7205</t>
  </si>
  <si>
    <t>Заводной</t>
  </si>
  <si>
    <t>РК7311</t>
  </si>
  <si>
    <t>Время желаний</t>
  </si>
  <si>
    <t>РК7315</t>
  </si>
  <si>
    <t>Новогод</t>
  </si>
  <si>
    <t>РК7336</t>
  </si>
  <si>
    <t>Новогодний Отрыв</t>
  </si>
  <si>
    <t>РК7342</t>
  </si>
  <si>
    <t>РК7350</t>
  </si>
  <si>
    <t>Магия света</t>
  </si>
  <si>
    <t>РК7360</t>
  </si>
  <si>
    <t>Мулен Руж</t>
  </si>
  <si>
    <t>РК7370</t>
  </si>
  <si>
    <t>Разгуляй</t>
  </si>
  <si>
    <t>РК7371</t>
  </si>
  <si>
    <t>Тирамису</t>
  </si>
  <si>
    <t>РК7375</t>
  </si>
  <si>
    <t>Большой куш</t>
  </si>
  <si>
    <t>РК7380</t>
  </si>
  <si>
    <t>Шик и Блеск</t>
  </si>
  <si>
    <t>РК7420</t>
  </si>
  <si>
    <t>Ночь перед рождеством</t>
  </si>
  <si>
    <t>РК7630</t>
  </si>
  <si>
    <t>Шедевр</t>
  </si>
  <si>
    <t>от Деда Мороза</t>
  </si>
  <si>
    <t>РК8777</t>
  </si>
  <si>
    <t>Царский</t>
  </si>
  <si>
    <t>РК8075</t>
  </si>
  <si>
    <t>Полный улет</t>
  </si>
  <si>
    <t>РК8073</t>
  </si>
  <si>
    <t xml:space="preserve">                  БАТАРЕИ САЛЮТОВ 1.5" / 2.0"</t>
  </si>
  <si>
    <t>РК9020</t>
  </si>
  <si>
    <t>РК9030</t>
  </si>
  <si>
    <t>РК9040</t>
  </si>
  <si>
    <t>Гаврила</t>
  </si>
  <si>
    <t>РК5650</t>
  </si>
  <si>
    <t>Румба</t>
  </si>
  <si>
    <t>1,2"</t>
  </si>
  <si>
    <t xml:space="preserve">Сумма заказа </t>
  </si>
  <si>
    <t>Русский салют</t>
  </si>
  <si>
    <t>Бам-Бум</t>
  </si>
  <si>
    <t>Гуляй, Вася!</t>
  </si>
  <si>
    <t>Дуня</t>
  </si>
  <si>
    <t>Смайлик</t>
  </si>
  <si>
    <t>Тусовка</t>
  </si>
  <si>
    <t>Вовочка</t>
  </si>
  <si>
    <t>Мажор</t>
  </si>
  <si>
    <t>Цена за</t>
  </si>
  <si>
    <t>коробку</t>
  </si>
  <si>
    <t>КОМБИНИРОВАННЫЕ</t>
  </si>
  <si>
    <t>РК6060</t>
  </si>
  <si>
    <t>РК6076</t>
  </si>
  <si>
    <t>РК6082</t>
  </si>
  <si>
    <t>РК7128</t>
  </si>
  <si>
    <t>РК7678</t>
  </si>
  <si>
    <t>Ни у-ху себе!</t>
  </si>
  <si>
    <t>Чумачечий</t>
  </si>
  <si>
    <t>РК7114</t>
  </si>
  <si>
    <t>Супер - пупер!</t>
  </si>
  <si>
    <t>Флюид</t>
  </si>
  <si>
    <t>Стиляги</t>
  </si>
  <si>
    <t>Молодёжка</t>
  </si>
  <si>
    <t>1,75"</t>
  </si>
  <si>
    <t>РК5014</t>
  </si>
  <si>
    <t>Эврика</t>
  </si>
  <si>
    <t>РК5016</t>
  </si>
  <si>
    <t>Прометей</t>
  </si>
  <si>
    <t>РК7110</t>
  </si>
  <si>
    <t>Свистуны</t>
  </si>
  <si>
    <t>РК7151</t>
  </si>
  <si>
    <t>Давай! Давай!</t>
  </si>
  <si>
    <t>РК7165</t>
  </si>
  <si>
    <t>РК7170</t>
  </si>
  <si>
    <t>Для влюбленных</t>
  </si>
  <si>
    <t>Бэз бокала Нэт вокала</t>
  </si>
  <si>
    <t>РК7190</t>
  </si>
  <si>
    <t>300 Спартанцев</t>
  </si>
  <si>
    <t>ХалЯва</t>
  </si>
  <si>
    <t>Хайп!</t>
  </si>
  <si>
    <t>РК7335</t>
  </si>
  <si>
    <t>Шуры - Муры</t>
  </si>
  <si>
    <t>РК7338</t>
  </si>
  <si>
    <t>Аве МНЕ!</t>
  </si>
  <si>
    <t>РК7363</t>
  </si>
  <si>
    <t>Девятьнашка</t>
  </si>
  <si>
    <t>РК7365</t>
  </si>
  <si>
    <t>Гуляночка</t>
  </si>
  <si>
    <t>РК8042</t>
  </si>
  <si>
    <t>Валера</t>
  </si>
  <si>
    <t>РК8043</t>
  </si>
  <si>
    <t>Первачок</t>
  </si>
  <si>
    <t>Цацки - Пецки</t>
  </si>
  <si>
    <t>РК8080</t>
  </si>
  <si>
    <t>Финти Перцевый</t>
  </si>
  <si>
    <t>РК8301</t>
  </si>
  <si>
    <t>РК8302</t>
  </si>
  <si>
    <t>Диво Дивное</t>
  </si>
  <si>
    <t>РК8404</t>
  </si>
  <si>
    <t>Императорский</t>
  </si>
  <si>
    <t>РК8555</t>
  </si>
  <si>
    <t>Просто - ЦАРЬ</t>
  </si>
  <si>
    <t>ПЕТАРДЫ</t>
  </si>
  <si>
    <t xml:space="preserve">                  ФОНТАНЫ</t>
  </si>
  <si>
    <t xml:space="preserve">          РИМСКИЕ СВЕЧИ</t>
  </si>
  <si>
    <t xml:space="preserve">                                   ФОНТАН + САЛЮТ</t>
  </si>
  <si>
    <t>мин. ед.</t>
  </si>
  <si>
    <t xml:space="preserve">Веер - Пуль                   </t>
  </si>
  <si>
    <t xml:space="preserve">Зашибись                       </t>
  </si>
  <si>
    <t>Тарталетка (настольный)</t>
  </si>
  <si>
    <t>Тутти-Фрути</t>
  </si>
  <si>
    <t>Пируэт</t>
  </si>
  <si>
    <t>РК7331</t>
  </si>
  <si>
    <t>РК7334</t>
  </si>
  <si>
    <t>РК7333</t>
  </si>
  <si>
    <t>РК7332</t>
  </si>
  <si>
    <t>блок в кор</t>
  </si>
  <si>
    <t>штук в упак</t>
  </si>
  <si>
    <t>упак в блоке</t>
  </si>
  <si>
    <t>20</t>
  </si>
  <si>
    <t>25</t>
  </si>
  <si>
    <t>16</t>
  </si>
  <si>
    <t>100</t>
  </si>
  <si>
    <t>60</t>
  </si>
  <si>
    <t>36</t>
  </si>
  <si>
    <t>18</t>
  </si>
  <si>
    <t>48</t>
  </si>
  <si>
    <t>10</t>
  </si>
  <si>
    <t>24</t>
  </si>
  <si>
    <t>12</t>
  </si>
  <si>
    <t>150</t>
  </si>
  <si>
    <t>8</t>
  </si>
  <si>
    <t>15</t>
  </si>
  <si>
    <t>6</t>
  </si>
  <si>
    <t>2</t>
  </si>
  <si>
    <t>1</t>
  </si>
  <si>
    <t>Цена за тр.</t>
  </si>
  <si>
    <r>
      <rPr>
        <b/>
        <sz val="16"/>
        <color rgb="FFFF0000"/>
        <rFont val="Calibri"/>
        <family val="2"/>
        <charset val="204"/>
        <scheme val="minor"/>
      </rPr>
      <t>Сумма заказа со скидкой</t>
    </r>
    <r>
      <rPr>
        <b/>
        <sz val="18"/>
        <color rgb="FFFF0000"/>
        <rFont val="Calibri"/>
        <family val="2"/>
        <charset val="204"/>
        <scheme val="minor"/>
      </rPr>
      <t xml:space="preserve">   </t>
    </r>
  </si>
  <si>
    <t>4</t>
  </si>
  <si>
    <t>3</t>
  </si>
  <si>
    <t>РК1000</t>
  </si>
  <si>
    <t>РК1104</t>
  </si>
  <si>
    <t>Марганцовка</t>
  </si>
  <si>
    <t>Поп Корн</t>
  </si>
  <si>
    <t>РК2005</t>
  </si>
  <si>
    <t>Набор ракет Микс</t>
  </si>
  <si>
    <t>РК3160</t>
  </si>
  <si>
    <t>Супер Бабочка</t>
  </si>
  <si>
    <t>Хэнкок</t>
  </si>
  <si>
    <t>Ария</t>
  </si>
  <si>
    <t>РК4075</t>
  </si>
  <si>
    <t>Монте Кристо</t>
  </si>
  <si>
    <t>РК5003</t>
  </si>
  <si>
    <t>РК5006</t>
  </si>
  <si>
    <t>РК5800</t>
  </si>
  <si>
    <t>Армата</t>
  </si>
  <si>
    <t>РК7122</t>
  </si>
  <si>
    <t>Дядя Ваня</t>
  </si>
  <si>
    <t>РК7156</t>
  </si>
  <si>
    <t>РК7316</t>
  </si>
  <si>
    <t>Морозко</t>
  </si>
  <si>
    <t>РК7318</t>
  </si>
  <si>
    <t>Снегири</t>
  </si>
  <si>
    <t>РК7322</t>
  </si>
  <si>
    <t>Чародеи</t>
  </si>
  <si>
    <t>РК7324</t>
  </si>
  <si>
    <t>Покатушки</t>
  </si>
  <si>
    <t>РК7328</t>
  </si>
  <si>
    <t>Все Пучком</t>
  </si>
  <si>
    <t>РК7330</t>
  </si>
  <si>
    <t>Супер ХИТ</t>
  </si>
  <si>
    <t>РК7349</t>
  </si>
  <si>
    <t>Свистопляска</t>
  </si>
  <si>
    <t>РК3170</t>
  </si>
  <si>
    <t>РК1109</t>
  </si>
  <si>
    <t>Взмах крыльев</t>
  </si>
  <si>
    <t>Монпансье</t>
  </si>
  <si>
    <t>РК7124</t>
  </si>
  <si>
    <t>Агонь</t>
  </si>
  <si>
    <t>РК7146</t>
  </si>
  <si>
    <t>Ничесе</t>
  </si>
  <si>
    <t>РК7158</t>
  </si>
  <si>
    <t>Кайфуем</t>
  </si>
  <si>
    <t>РК7160</t>
  </si>
  <si>
    <t>Жига - Дрыга</t>
  </si>
  <si>
    <t>РК7327</t>
  </si>
  <si>
    <t>Опаньки</t>
  </si>
  <si>
    <t>РК7364</t>
  </si>
  <si>
    <t>Операция-Ы</t>
  </si>
  <si>
    <t>РК7385</t>
  </si>
  <si>
    <t>Х - Фактор</t>
  </si>
  <si>
    <t>%</t>
  </si>
  <si>
    <t xml:space="preserve">Заказчик Ф.И.О. </t>
  </si>
  <si>
    <t>Телефон:</t>
  </si>
  <si>
    <t>Сумма со скидкой</t>
  </si>
  <si>
    <t>0,7"</t>
  </si>
  <si>
    <t>0,3"</t>
  </si>
  <si>
    <t>1,5"</t>
  </si>
  <si>
    <t>0,6"</t>
  </si>
  <si>
    <t>1,25"</t>
  </si>
  <si>
    <t>0,8"/1,0"/1,25"</t>
  </si>
  <si>
    <t>0,8"/1,0"</t>
  </si>
  <si>
    <t>1,0"/1,25"</t>
  </si>
  <si>
    <t>0,8" / 1,0"</t>
  </si>
  <si>
    <t>Корсар 1 (фиолет)</t>
  </si>
  <si>
    <t xml:space="preserve">Корсар 2 </t>
  </si>
  <si>
    <t>Корсар 3</t>
  </si>
  <si>
    <t>Корсар 4</t>
  </si>
  <si>
    <t>РК3010</t>
  </si>
  <si>
    <t xml:space="preserve">Хлопающие шары </t>
  </si>
  <si>
    <t>Сокровища Майа</t>
  </si>
  <si>
    <t>Полный песец</t>
  </si>
  <si>
    <t>РК1103</t>
  </si>
  <si>
    <t>РК1370</t>
  </si>
  <si>
    <t>РК1380</t>
  </si>
  <si>
    <t>РК4010</t>
  </si>
  <si>
    <t>РК4065</t>
  </si>
  <si>
    <t>РК5580</t>
  </si>
  <si>
    <t>РК7029</t>
  </si>
  <si>
    <t>РК7034</t>
  </si>
  <si>
    <t>РК7137</t>
  </si>
  <si>
    <t>РК7139</t>
  </si>
  <si>
    <t>РК8787</t>
  </si>
  <si>
    <t>РК7159</t>
  </si>
  <si>
    <t>РК7177</t>
  </si>
  <si>
    <t>РК7326</t>
  </si>
  <si>
    <t>РК7372</t>
  </si>
  <si>
    <t>РК7777</t>
  </si>
  <si>
    <t>РК7880</t>
  </si>
  <si>
    <t>Патриотка</t>
  </si>
  <si>
    <t>Муха</t>
  </si>
  <si>
    <t>РК7108</t>
  </si>
  <si>
    <t>Драйв</t>
  </si>
  <si>
    <t>РК7129</t>
  </si>
  <si>
    <t>Матрешки</t>
  </si>
  <si>
    <t>РК7130</t>
  </si>
  <si>
    <t>Гармонь</t>
  </si>
  <si>
    <t>РК7133</t>
  </si>
  <si>
    <t>Мечта студента</t>
  </si>
  <si>
    <t>РК7134</t>
  </si>
  <si>
    <t>Мультифрукт</t>
  </si>
  <si>
    <t>РК7141</t>
  </si>
  <si>
    <t>Джуманджи</t>
  </si>
  <si>
    <t>РК7143</t>
  </si>
  <si>
    <t>Супер-Гранд</t>
  </si>
  <si>
    <t>РК7144</t>
  </si>
  <si>
    <t>Эпатаж</t>
  </si>
  <si>
    <t>РК7179</t>
  </si>
  <si>
    <t>Роза Хутор</t>
  </si>
  <si>
    <t>РК7317</t>
  </si>
  <si>
    <t>Оскар</t>
  </si>
  <si>
    <t>РК7351</t>
  </si>
  <si>
    <t>Русские сказки</t>
  </si>
  <si>
    <t>РК7354</t>
  </si>
  <si>
    <t>Пошухирим</t>
  </si>
  <si>
    <t>РК7642</t>
  </si>
  <si>
    <t>Зимняя сказка</t>
  </si>
  <si>
    <t>РК7665</t>
  </si>
  <si>
    <t>На брудершафт</t>
  </si>
  <si>
    <t>РК7670</t>
  </si>
  <si>
    <t>Жара</t>
  </si>
  <si>
    <t>РК7674</t>
  </si>
  <si>
    <t>Бомбический</t>
  </si>
  <si>
    <t>РК7677</t>
  </si>
  <si>
    <t>РК7672</t>
  </si>
  <si>
    <t xml:space="preserve">Улыбаемся и машем </t>
  </si>
  <si>
    <t xml:space="preserve">Лучше всех </t>
  </si>
  <si>
    <t>РК7681</t>
  </si>
  <si>
    <t>Алкоголичка</t>
  </si>
  <si>
    <t>Дергай</t>
  </si>
  <si>
    <t>Дурында</t>
  </si>
  <si>
    <t>Холодный фонтан</t>
  </si>
  <si>
    <t>Танец снежинок</t>
  </si>
  <si>
    <t>Казаки разбойники</t>
  </si>
  <si>
    <t>Русские каникулы</t>
  </si>
  <si>
    <t>Эйфория</t>
  </si>
  <si>
    <t>Назад в 80-е</t>
  </si>
  <si>
    <t>На высоте</t>
  </si>
  <si>
    <t>Наше Вам здрасте</t>
  </si>
  <si>
    <t>Жги</t>
  </si>
  <si>
    <t>Центр вселенной</t>
  </si>
  <si>
    <t xml:space="preserve">Шикардос </t>
  </si>
  <si>
    <t>От заката до рассвета</t>
  </si>
  <si>
    <t>1,0" / 1,25"</t>
  </si>
  <si>
    <t>Салютище</t>
  </si>
  <si>
    <t>Томагавк</t>
  </si>
  <si>
    <t>Кол-во блоков</t>
  </si>
  <si>
    <t>РК5560</t>
  </si>
  <si>
    <t>РК5570</t>
  </si>
  <si>
    <t>РК7153</t>
  </si>
  <si>
    <t>Выше крыши</t>
  </si>
  <si>
    <t>РПГ</t>
  </si>
  <si>
    <t>Гном</t>
  </si>
  <si>
    <t>РК3015</t>
  </si>
  <si>
    <t>Ряба</t>
  </si>
  <si>
    <t>РК7109</t>
  </si>
  <si>
    <t>Фокус покус</t>
  </si>
  <si>
    <t>РК7136</t>
  </si>
  <si>
    <t>Дедушка мороз</t>
  </si>
  <si>
    <t>РК7154</t>
  </si>
  <si>
    <t>Пятница</t>
  </si>
  <si>
    <t>РК7164</t>
  </si>
  <si>
    <t>Джекпот</t>
  </si>
  <si>
    <t>РК7356</t>
  </si>
  <si>
    <t>Сваты</t>
  </si>
  <si>
    <t>РК7321</t>
  </si>
  <si>
    <t>Гопак</t>
  </si>
  <si>
    <t>РК7669</t>
  </si>
  <si>
    <t>Гуси Лебеди</t>
  </si>
  <si>
    <t>РК9028</t>
  </si>
  <si>
    <t>ФЭС</t>
  </si>
  <si>
    <t>54</t>
  </si>
  <si>
    <t>РК7020</t>
  </si>
  <si>
    <t>РК6012</t>
  </si>
  <si>
    <t>Шаровая молния</t>
  </si>
  <si>
    <t>РК1420</t>
  </si>
  <si>
    <t>РК1812</t>
  </si>
  <si>
    <t xml:space="preserve">Пиратка </t>
  </si>
  <si>
    <t>_</t>
  </si>
  <si>
    <t>Прайс-лист   2022-2023 год</t>
  </si>
  <si>
    <t>Туфли Вафли</t>
  </si>
  <si>
    <t>РК7127</t>
  </si>
  <si>
    <t>РК7178</t>
  </si>
  <si>
    <t>Ни Хухры Мухры</t>
  </si>
  <si>
    <t>Замурчательный</t>
  </si>
  <si>
    <t>РК7341</t>
  </si>
  <si>
    <t>Офигительный</t>
  </si>
  <si>
    <t>РК7390</t>
  </si>
  <si>
    <t>Лясим Трясим</t>
  </si>
  <si>
    <t>РК7395</t>
  </si>
  <si>
    <t>РК7640</t>
  </si>
  <si>
    <t>Кэшбэк</t>
  </si>
  <si>
    <t>РК7671</t>
  </si>
  <si>
    <t>Самогонщики</t>
  </si>
  <si>
    <t>РК7675</t>
  </si>
  <si>
    <t>Барыга</t>
  </si>
  <si>
    <t>РК7689</t>
  </si>
  <si>
    <t>Господа Буржуи</t>
  </si>
  <si>
    <t>РК1814</t>
  </si>
  <si>
    <t>Динамит</t>
  </si>
  <si>
    <t>РК1818</t>
  </si>
  <si>
    <t>Капер</t>
  </si>
  <si>
    <t>РК1820</t>
  </si>
  <si>
    <t>Блек - Джек</t>
  </si>
  <si>
    <t>РК6030</t>
  </si>
  <si>
    <t>Булава</t>
  </si>
  <si>
    <t>РК6040</t>
  </si>
  <si>
    <t>Гаубица</t>
  </si>
  <si>
    <t>2,5"</t>
  </si>
  <si>
    <t xml:space="preserve">Сыто Пьяно </t>
  </si>
  <si>
    <t>32</t>
  </si>
  <si>
    <t>Барский</t>
  </si>
  <si>
    <t>Мал да удал</t>
  </si>
  <si>
    <t>ГОРОД МОСКВА</t>
  </si>
  <si>
    <t>тел.:  +7 (991) 303-52-08</t>
  </si>
  <si>
    <t>e-mail: magazin-feierverkov@yandex.ru</t>
  </si>
  <si>
    <t>https://Ultra-Salut.ru/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</si>
</sst>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#,##0.00&quot;р.&quot;;[Red]#,##0.00&quot;р.&quot;"/>
    <numFmt numFmtId="165" formatCode="#,##0.00\ [$₽-419];[Red]#,##0.00\ [$₽-419]"/>
    <numFmt numFmtId="166" formatCode="#,##0.00\ &quot;₽&quot;;[Red]#,##0.00\ &quot;₽&quot;"/>
  </numFmts>
  <fonts count="55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4"/>
      <color indexed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Post"/>
      <charset val="204"/>
    </font>
    <font>
      <b/>
      <sz val="10"/>
      <name val="Post "/>
      <charset val="204"/>
    </font>
    <font>
      <b/>
      <sz val="13"/>
      <color indexed="60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2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Garamond Полужирный"/>
      <charset val="204"/>
    </font>
    <font>
      <sz val="12"/>
      <color indexed="8"/>
      <name val="Garamond Полужирный"/>
      <charset val="204"/>
    </font>
    <font>
      <b/>
      <sz val="12"/>
      <name val="Garamond Полужирный"/>
      <charset val="204"/>
    </font>
    <font>
      <b/>
      <sz val="12"/>
      <color indexed="60"/>
      <name val="Garamond Полужирный"/>
      <charset val="204"/>
    </font>
    <font>
      <u/>
      <sz val="12"/>
      <color rgb="FF3333FF"/>
      <name val="Garamond Полужирный"/>
      <charset val="204"/>
    </font>
    <font>
      <b/>
      <u/>
      <sz val="12"/>
      <color rgb="FF3333FF"/>
      <name val="Garamond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rgb="FF3333FF"/>
      <name val="Calibri"/>
      <family val="2"/>
      <charset val="204"/>
    </font>
    <font>
      <sz val="12"/>
      <color rgb="FF3333FF"/>
      <name val="Garamond Полужирный"/>
      <charset val="204"/>
    </font>
    <font>
      <b/>
      <sz val="12"/>
      <color rgb="FF3333FF"/>
      <name val="Garamond Полужирный"/>
      <charset val="204"/>
    </font>
    <font>
      <b/>
      <sz val="12"/>
      <color rgb="FF3333FF"/>
      <name val="Post "/>
      <charset val="204"/>
    </font>
    <font>
      <u/>
      <sz val="12"/>
      <color rgb="FF3333FF"/>
      <name val="Garamond"/>
      <family val="1"/>
      <charset val="204"/>
    </font>
    <font>
      <b/>
      <sz val="12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indexed="12"/>
      <name val="Garamond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2"/>
      <color rgb="FF0000FF"/>
      <name val="Garamond"/>
      <family val="1"/>
      <charset val="204"/>
    </font>
    <font>
      <sz val="11"/>
      <color indexed="8"/>
      <name val="Arial"/>
      <family val="2"/>
      <charset val="204"/>
    </font>
    <font>
      <b/>
      <sz val="20"/>
      <color rgb="FFFF0000"/>
      <name val="Browallia New"/>
      <family val="2"/>
    </font>
    <font>
      <b/>
      <u/>
      <sz val="12"/>
      <color rgb="FF3333FF"/>
      <name val="Garamond Полужирный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44" fontId="44" fillId="0" borderId="0" applyFont="0" applyFill="0" applyBorder="0" applyAlignment="0" applyProtection="0"/>
  </cellStyleXfs>
  <cellXfs count="306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49" fontId="2" fillId="2" borderId="0" xfId="0" applyNumberFormat="1" applyFont="1" applyFill="1" applyAlignment="1"/>
    <xf numFmtId="0" fontId="12" fillId="4" borderId="0" xfId="2" applyFont="1" applyFill="1" applyBorder="1"/>
    <xf numFmtId="0" fontId="14" fillId="4" borderId="0" xfId="2" applyFont="1" applyFill="1" applyBorder="1"/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49" fontId="8" fillId="4" borderId="0" xfId="0" applyNumberFormat="1" applyFont="1" applyFill="1" applyBorder="1" applyAlignment="1"/>
    <xf numFmtId="0" fontId="9" fillId="4" borderId="0" xfId="0" applyFont="1" applyFill="1" applyBorder="1" applyAlignment="1"/>
    <xf numFmtId="49" fontId="15" fillId="3" borderId="9" xfId="0" applyNumberFormat="1" applyFont="1" applyFill="1" applyBorder="1" applyAlignment="1">
      <alignment horizontal="center" vertical="top" wrapText="1"/>
    </xf>
    <xf numFmtId="49" fontId="15" fillId="3" borderId="12" xfId="0" applyNumberFormat="1" applyFont="1" applyFill="1" applyBorder="1" applyAlignment="1">
      <alignment horizontal="center" vertical="top" wrapText="1"/>
    </xf>
    <xf numFmtId="49" fontId="15" fillId="3" borderId="11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5" fillId="3" borderId="11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4" borderId="0" xfId="0" applyFont="1" applyFill="1" applyAlignment="1"/>
    <xf numFmtId="0" fontId="6" fillId="4" borderId="0" xfId="0" applyFont="1" applyFill="1" applyAlignment="1"/>
    <xf numFmtId="0" fontId="0" fillId="0" borderId="0" xfId="0" applyFont="1" applyAlignment="1"/>
    <xf numFmtId="0" fontId="14" fillId="3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4" fillId="7" borderId="2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25" fillId="0" borderId="0" xfId="0" applyFont="1" applyAlignment="1">
      <alignment horizontal="left"/>
    </xf>
    <xf numFmtId="0" fontId="23" fillId="3" borderId="2" xfId="0" applyFont="1" applyFill="1" applyBorder="1" applyAlignment="1">
      <alignment vertical="center"/>
    </xf>
    <xf numFmtId="0" fontId="0" fillId="0" borderId="2" xfId="0" applyBorder="1" applyAlignment="1"/>
    <xf numFmtId="0" fontId="23" fillId="3" borderId="0" xfId="0" applyFont="1" applyFill="1" applyBorder="1" applyAlignment="1">
      <alignment vertical="center"/>
    </xf>
    <xf numFmtId="0" fontId="0" fillId="8" borderId="2" xfId="0" applyFill="1" applyBorder="1" applyAlignment="1"/>
    <xf numFmtId="0" fontId="23" fillId="12" borderId="2" xfId="0" applyFont="1" applyFill="1" applyBorder="1" applyAlignment="1">
      <alignment vertical="center"/>
    </xf>
    <xf numFmtId="0" fontId="18" fillId="10" borderId="15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11" fillId="2" borderId="0" xfId="0" applyFont="1" applyFill="1" applyBorder="1" applyAlignment="1"/>
    <xf numFmtId="0" fontId="14" fillId="7" borderId="11" xfId="0" applyFont="1" applyFill="1" applyBorder="1" applyAlignment="1">
      <alignment horizontal="center" vertical="top"/>
    </xf>
    <xf numFmtId="0" fontId="14" fillId="7" borderId="9" xfId="0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 vertical="top"/>
    </xf>
    <xf numFmtId="0" fontId="14" fillId="7" borderId="16" xfId="0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center" vertical="top"/>
    </xf>
    <xf numFmtId="0" fontId="14" fillId="7" borderId="4" xfId="0" applyNumberFormat="1" applyFont="1" applyFill="1" applyBorder="1" applyAlignment="1">
      <alignment horizontal="center" vertical="top"/>
    </xf>
    <xf numFmtId="0" fontId="14" fillId="7" borderId="23" xfId="0" applyFont="1" applyFill="1" applyBorder="1" applyAlignment="1">
      <alignment horizontal="center" vertical="top"/>
    </xf>
    <xf numFmtId="0" fontId="14" fillId="7" borderId="14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0" fontId="14" fillId="7" borderId="10" xfId="0" applyFont="1" applyFill="1" applyBorder="1" applyAlignment="1">
      <alignment horizontal="center" vertical="top"/>
    </xf>
    <xf numFmtId="0" fontId="14" fillId="7" borderId="25" xfId="0" applyFont="1" applyFill="1" applyBorder="1" applyAlignment="1">
      <alignment horizontal="center" vertical="top"/>
    </xf>
    <xf numFmtId="0" fontId="14" fillId="7" borderId="26" xfId="0" applyFont="1" applyFill="1" applyBorder="1" applyAlignment="1">
      <alignment horizontal="center" vertical="top"/>
    </xf>
    <xf numFmtId="0" fontId="31" fillId="3" borderId="0" xfId="0" applyFont="1" applyFill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27" fillId="5" borderId="7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top" wrapText="1"/>
    </xf>
    <xf numFmtId="0" fontId="36" fillId="3" borderId="9" xfId="1" applyFont="1" applyFill="1" applyBorder="1" applyAlignment="1" applyProtection="1">
      <alignment horizontal="left" vertical="center"/>
    </xf>
    <xf numFmtId="0" fontId="35" fillId="3" borderId="9" xfId="1" applyFont="1" applyFill="1" applyBorder="1" applyAlignment="1" applyProtection="1">
      <alignment horizontal="left" vertical="center"/>
    </xf>
    <xf numFmtId="0" fontId="43" fillId="7" borderId="4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49" fontId="18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left" vertical="top"/>
    </xf>
    <xf numFmtId="0" fontId="36" fillId="3" borderId="9" xfId="1" applyFont="1" applyFill="1" applyBorder="1" applyAlignment="1" applyProtection="1">
      <alignment horizontal="left" vertical="top"/>
    </xf>
    <xf numFmtId="0" fontId="45" fillId="3" borderId="9" xfId="1" applyFont="1" applyFill="1" applyBorder="1" applyAlignment="1" applyProtection="1">
      <alignment horizontal="left" vertical="top"/>
    </xf>
    <xf numFmtId="0" fontId="45" fillId="3" borderId="9" xfId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left" vertical="top" wrapText="1"/>
    </xf>
    <xf numFmtId="44" fontId="0" fillId="9" borderId="5" xfId="0" applyNumberFormat="1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left" vertical="top" wrapText="1"/>
    </xf>
    <xf numFmtId="44" fontId="0" fillId="7" borderId="5" xfId="0" applyNumberFormat="1" applyFont="1" applyFill="1" applyBorder="1" applyAlignment="1">
      <alignment horizontal="center" vertical="top"/>
    </xf>
    <xf numFmtId="44" fontId="0" fillId="9" borderId="8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3" borderId="20" xfId="0" applyFont="1" applyFill="1" applyBorder="1" applyAlignment="1">
      <alignment horizontal="left" vertical="top" wrapText="1"/>
    </xf>
    <xf numFmtId="4" fontId="17" fillId="4" borderId="0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left" vertical="top" wrapText="1"/>
    </xf>
    <xf numFmtId="44" fontId="0" fillId="7" borderId="5" xfId="0" applyNumberFormat="1" applyFill="1" applyBorder="1" applyAlignment="1">
      <alignment horizontal="center" vertical="top"/>
    </xf>
    <xf numFmtId="44" fontId="26" fillId="7" borderId="5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wrapText="1"/>
    </xf>
    <xf numFmtId="0" fontId="14" fillId="7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8" fillId="10" borderId="28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vertical="center" wrapText="1"/>
    </xf>
    <xf numFmtId="0" fontId="18" fillId="6" borderId="27" xfId="0" applyFont="1" applyFill="1" applyBorder="1" applyAlignment="1">
      <alignment horizontal="center" vertical="center" wrapText="1"/>
    </xf>
    <xf numFmtId="49" fontId="18" fillId="6" borderId="27" xfId="0" applyNumberFormat="1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left" vertical="center"/>
    </xf>
    <xf numFmtId="44" fontId="0" fillId="0" borderId="17" xfId="3" applyFont="1" applyBorder="1" applyAlignment="1">
      <alignment horizontal="right" vertical="top"/>
    </xf>
    <xf numFmtId="0" fontId="38" fillId="3" borderId="9" xfId="1" applyFont="1" applyFill="1" applyBorder="1" applyAlignment="1" applyProtection="1">
      <alignment horizontal="left" vertical="center"/>
    </xf>
    <xf numFmtId="0" fontId="42" fillId="3" borderId="9" xfId="1" applyFont="1" applyFill="1" applyBorder="1" applyAlignment="1" applyProtection="1">
      <alignment horizontal="left" vertical="center"/>
    </xf>
    <xf numFmtId="0" fontId="39" fillId="3" borderId="30" xfId="0" applyFont="1" applyFill="1" applyBorder="1" applyAlignment="1">
      <alignment horizontal="left" vertical="center"/>
    </xf>
    <xf numFmtId="0" fontId="40" fillId="3" borderId="3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 wrapText="1"/>
    </xf>
    <xf numFmtId="0" fontId="23" fillId="3" borderId="31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4" fontId="4" fillId="7" borderId="33" xfId="0" applyNumberFormat="1" applyFont="1" applyFill="1" applyBorder="1" applyAlignment="1">
      <alignment horizontal="center" vertical="top"/>
    </xf>
    <xf numFmtId="4" fontId="4" fillId="7" borderId="34" xfId="0" applyNumberFormat="1" applyFont="1" applyFill="1" applyBorder="1" applyAlignment="1">
      <alignment horizontal="center" vertical="top"/>
    </xf>
    <xf numFmtId="164" fontId="0" fillId="7" borderId="5" xfId="0" applyNumberFormat="1" applyFont="1" applyFill="1" applyBorder="1" applyAlignment="1">
      <alignment vertical="top"/>
    </xf>
    <xf numFmtId="0" fontId="14" fillId="7" borderId="5" xfId="0" applyFont="1" applyFill="1" applyBorder="1" applyAlignment="1">
      <alignment horizontal="center" vertical="top"/>
    </xf>
    <xf numFmtId="0" fontId="33" fillId="3" borderId="1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49" fillId="3" borderId="16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/>
    </xf>
    <xf numFmtId="0" fontId="49" fillId="3" borderId="11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top"/>
    </xf>
    <xf numFmtId="0" fontId="49" fillId="3" borderId="9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" fontId="2" fillId="8" borderId="9" xfId="0" applyNumberFormat="1" applyFont="1" applyFill="1" applyBorder="1" applyAlignment="1">
      <alignment horizontal="center" vertical="top"/>
    </xf>
    <xf numFmtId="0" fontId="47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1" fontId="2" fillId="8" borderId="3" xfId="0" applyNumberFormat="1" applyFont="1" applyFill="1" applyBorder="1" applyAlignment="1">
      <alignment horizontal="center" vertical="top"/>
    </xf>
    <xf numFmtId="0" fontId="15" fillId="8" borderId="3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3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47" fillId="3" borderId="9" xfId="0" applyFont="1" applyFill="1" applyBorder="1" applyAlignment="1">
      <alignment horizontal="center" vertical="top" wrapText="1"/>
    </xf>
    <xf numFmtId="0" fontId="47" fillId="3" borderId="4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9" fillId="0" borderId="2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center"/>
    </xf>
    <xf numFmtId="1" fontId="50" fillId="8" borderId="17" xfId="0" applyNumberFormat="1" applyFont="1" applyFill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15" fillId="3" borderId="9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5" fillId="3" borderId="17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1" fontId="2" fillId="8" borderId="11" xfId="0" applyNumberFormat="1" applyFont="1" applyFill="1" applyBorder="1" applyAlignment="1">
      <alignment horizontal="center" vertical="top"/>
    </xf>
    <xf numFmtId="0" fontId="49" fillId="3" borderId="27" xfId="0" applyFont="1" applyFill="1" applyBorder="1" applyAlignment="1">
      <alignment horizontal="center" vertical="top" wrapText="1"/>
    </xf>
    <xf numFmtId="49" fontId="15" fillId="3" borderId="27" xfId="0" applyNumberFormat="1" applyFont="1" applyFill="1" applyBorder="1" applyAlignment="1">
      <alignment horizontal="center" vertical="top" wrapText="1"/>
    </xf>
    <xf numFmtId="0" fontId="15" fillId="3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51" fillId="3" borderId="9" xfId="1" applyFont="1" applyFill="1" applyBorder="1" applyAlignment="1" applyProtection="1">
      <alignment horizontal="left" vertical="center"/>
    </xf>
    <xf numFmtId="0" fontId="51" fillId="3" borderId="9" xfId="1" applyFont="1" applyFill="1" applyBorder="1" applyAlignment="1" applyProtection="1">
      <alignment horizontal="left" vertical="top"/>
    </xf>
    <xf numFmtId="0" fontId="18" fillId="6" borderId="28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 vertical="top"/>
    </xf>
    <xf numFmtId="49" fontId="48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8" fillId="6" borderId="1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0" fillId="7" borderId="5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0" fontId="0" fillId="7" borderId="8" xfId="0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center" vertical="top"/>
    </xf>
    <xf numFmtId="0" fontId="26" fillId="7" borderId="5" xfId="0" applyFont="1" applyFill="1" applyBorder="1" applyAlignment="1">
      <alignment horizontal="center" vertical="top"/>
    </xf>
    <xf numFmtId="0" fontId="0" fillId="7" borderId="5" xfId="0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/>
    </xf>
    <xf numFmtId="4" fontId="2" fillId="10" borderId="11" xfId="0" applyNumberFormat="1" applyFont="1" applyFill="1" applyBorder="1" applyAlignment="1">
      <alignment horizontal="center" vertical="top"/>
    </xf>
    <xf numFmtId="4" fontId="2" fillId="10" borderId="9" xfId="0" applyNumberFormat="1" applyFont="1" applyFill="1" applyBorder="1" applyAlignment="1">
      <alignment horizontal="center" vertical="top"/>
    </xf>
    <xf numFmtId="2" fontId="2" fillId="10" borderId="17" xfId="0" applyNumberFormat="1" applyFont="1" applyFill="1" applyBorder="1" applyAlignment="1">
      <alignment horizontal="center" vertical="top"/>
    </xf>
    <xf numFmtId="2" fontId="2" fillId="10" borderId="3" xfId="0" applyNumberFormat="1" applyFont="1" applyFill="1" applyBorder="1" applyAlignment="1">
      <alignment horizontal="center" vertical="top"/>
    </xf>
    <xf numFmtId="2" fontId="2" fillId="10" borderId="13" xfId="0" applyNumberFormat="1" applyFont="1" applyFill="1" applyBorder="1" applyAlignment="1">
      <alignment horizontal="center" vertical="top"/>
    </xf>
    <xf numFmtId="4" fontId="2" fillId="10" borderId="27" xfId="0" applyNumberFormat="1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2" fontId="2" fillId="10" borderId="20" xfId="0" applyNumberFormat="1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2" fontId="2" fillId="10" borderId="9" xfId="0" applyNumberFormat="1" applyFont="1" applyFill="1" applyBorder="1" applyAlignment="1">
      <alignment horizontal="center" vertical="top"/>
    </xf>
    <xf numFmtId="2" fontId="2" fillId="10" borderId="11" xfId="0" applyNumberFormat="1" applyFont="1" applyFill="1" applyBorder="1" applyAlignment="1">
      <alignment horizontal="center" vertical="top"/>
    </xf>
    <xf numFmtId="2" fontId="2" fillId="10" borderId="9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/>
    </xf>
    <xf numFmtId="2" fontId="2" fillId="10" borderId="16" xfId="0" applyNumberFormat="1" applyFont="1" applyFill="1" applyBorder="1" applyAlignment="1">
      <alignment horizontal="center"/>
    </xf>
    <xf numFmtId="2" fontId="2" fillId="10" borderId="19" xfId="0" applyNumberFormat="1" applyFont="1" applyFill="1" applyBorder="1" applyAlignment="1">
      <alignment horizontal="center" vertical="top"/>
    </xf>
    <xf numFmtId="2" fontId="15" fillId="10" borderId="9" xfId="0" applyNumberFormat="1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2" fillId="0" borderId="17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15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10" fillId="7" borderId="2" xfId="1" applyFill="1" applyBorder="1" applyAlignment="1" applyProtection="1">
      <alignment horizontal="center" vertical="top"/>
    </xf>
    <xf numFmtId="0" fontId="40" fillId="3" borderId="9" xfId="0" applyFont="1" applyFill="1" applyBorder="1" applyAlignment="1">
      <alignment horizontal="left" vertical="center"/>
    </xf>
    <xf numFmtId="0" fontId="0" fillId="7" borderId="7" xfId="0" applyFill="1" applyBorder="1" applyAlignment="1">
      <alignment horizontal="center" vertical="top"/>
    </xf>
    <xf numFmtId="0" fontId="13" fillId="7" borderId="8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49" fillId="0" borderId="9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vertical="top"/>
    </xf>
    <xf numFmtId="0" fontId="54" fillId="3" borderId="9" xfId="1" applyFont="1" applyFill="1" applyBorder="1" applyAlignment="1" applyProtection="1">
      <alignment horizontal="left" vertical="center"/>
    </xf>
    <xf numFmtId="2" fontId="2" fillId="10" borderId="3" xfId="0" applyNumberFormat="1" applyFont="1" applyFill="1" applyBorder="1" applyAlignment="1">
      <alignment horizontal="center"/>
    </xf>
    <xf numFmtId="4" fontId="2" fillId="10" borderId="9" xfId="0" applyNumberFormat="1" applyFont="1" applyFill="1" applyBorder="1" applyAlignment="1">
      <alignment horizontal="center"/>
    </xf>
    <xf numFmtId="0" fontId="14" fillId="7" borderId="2" xfId="0" applyNumberFormat="1" applyFont="1" applyFill="1" applyBorder="1" applyAlignment="1">
      <alignment horizontal="center" vertical="top"/>
    </xf>
    <xf numFmtId="0" fontId="14" fillId="7" borderId="31" xfId="0" applyFont="1" applyFill="1" applyBorder="1" applyAlignment="1">
      <alignment horizontal="center" vertical="top"/>
    </xf>
    <xf numFmtId="0" fontId="15" fillId="8" borderId="9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vertical="top" wrapText="1"/>
    </xf>
    <xf numFmtId="49" fontId="10" fillId="3" borderId="0" xfId="1" applyNumberFormat="1" applyFill="1" applyAlignment="1" applyProtection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top" wrapText="1"/>
    </xf>
    <xf numFmtId="0" fontId="23" fillId="12" borderId="2" xfId="0" applyFont="1" applyFill="1" applyBorder="1" applyAlignment="1">
      <alignment horizontal="right" vertical="center"/>
    </xf>
    <xf numFmtId="165" fontId="53" fillId="8" borderId="3" xfId="0" applyNumberFormat="1" applyFont="1" applyFill="1" applyBorder="1" applyAlignment="1">
      <alignment horizontal="center" vertical="center"/>
    </xf>
    <xf numFmtId="165" fontId="53" fillId="8" borderId="2" xfId="0" applyNumberFormat="1" applyFont="1" applyFill="1" applyBorder="1" applyAlignment="1">
      <alignment horizontal="center" vertical="center"/>
    </xf>
    <xf numFmtId="166" fontId="23" fillId="12" borderId="2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top"/>
    </xf>
    <xf numFmtId="0" fontId="21" fillId="7" borderId="5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top"/>
    </xf>
    <xf numFmtId="0" fontId="22" fillId="7" borderId="7" xfId="0" applyFont="1" applyFill="1" applyBorder="1" applyAlignment="1">
      <alignment horizontal="center" vertical="top" wrapText="1"/>
    </xf>
    <xf numFmtId="49" fontId="46" fillId="3" borderId="0" xfId="0" applyNumberFormat="1" applyFont="1" applyFill="1" applyAlignment="1">
      <alignment horizontal="center" vertical="center"/>
    </xf>
    <xf numFmtId="49" fontId="48" fillId="3" borderId="0" xfId="0" applyNumberFormat="1" applyFont="1" applyFill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0" fontId="52" fillId="0" borderId="3" xfId="0" applyNumberFormat="1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 vertical="top" wrapText="1"/>
    </xf>
    <xf numFmtId="0" fontId="22" fillId="7" borderId="8" xfId="0" applyFont="1" applyFill="1" applyBorder="1" applyAlignment="1">
      <alignment horizontal="center" vertical="top" wrapText="1"/>
    </xf>
    <xf numFmtId="0" fontId="18" fillId="6" borderId="1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49" fontId="18" fillId="6" borderId="30" xfId="0" applyNumberFormat="1" applyFont="1" applyFill="1" applyBorder="1" applyAlignment="1">
      <alignment horizontal="center" vertical="center"/>
    </xf>
    <xf numFmtId="49" fontId="20" fillId="6" borderId="0" xfId="0" applyNumberFormat="1" applyFont="1" applyFill="1" applyBorder="1" applyAlignment="1">
      <alignment horizontal="center" vertical="center"/>
    </xf>
    <xf numFmtId="49" fontId="20" fillId="6" borderId="36" xfId="0" applyNumberFormat="1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7" fillId="5" borderId="5" xfId="0" applyFont="1" applyFill="1" applyBorder="1" applyAlignment="1">
      <alignment horizontal="center" vertical="center"/>
    </xf>
    <xf numFmtId="4" fontId="17" fillId="4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10" fillId="3" borderId="0" xfId="1" applyNumberFormat="1" applyFill="1" applyAlignment="1" applyProtection="1">
      <alignment horizontal="center" vertical="center"/>
    </xf>
  </cellXfs>
  <cellStyles count="4">
    <cellStyle name="Гиперссылка" xfId="1" builtinId="8"/>
    <cellStyle name="Денежный" xfId="3" builtinId="4"/>
    <cellStyle name="Обычный" xfId="0" builtinId="0"/>
    <cellStyle name="Обычный 2" xfId="2" xr:uid="{00000000-0005-0000-0000-000003000000}"/>
  </cellStyles>
  <dxfs count="0"/>
  <tableStyles count="0" defaultTableStyle="TableStyleMedium9" defaultPivotStyle="PivotStyleLight16"/>
  <colors>
    <mruColors>
      <color rgb="FF3333FF"/>
      <color rgb="FFFFFFCC"/>
      <color rgb="FF27E77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6</xdr:row>
      <xdr:rowOff>9524</xdr:rowOff>
    </xdr:from>
    <xdr:to>
      <xdr:col>9</xdr:col>
      <xdr:colOff>504825</xdr:colOff>
      <xdr:row>6</xdr:row>
      <xdr:rowOff>208406</xdr:rowOff>
    </xdr:to>
    <xdr:sp macro="" textlink="">
      <xdr:nvSpPr>
        <xdr:cNvPr id="5" name="Стрелка вправо с вырезо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62475" y="1000124"/>
          <a:ext cx="809625" cy="198882"/>
        </a:xfrm>
        <a:prstGeom prst="notchedRightArrow">
          <a:avLst/>
        </a:prstGeom>
        <a:solidFill>
          <a:srgbClr val="27E77E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96428</xdr:colOff>
      <xdr:row>0</xdr:row>
      <xdr:rowOff>0</xdr:rowOff>
    </xdr:from>
    <xdr:to>
      <xdr:col>3</xdr:col>
      <xdr:colOff>811233</xdr:colOff>
      <xdr:row>5</xdr:row>
      <xdr:rowOff>180975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3" y="0"/>
          <a:ext cx="183875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ltra-salu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8"/>
  <sheetViews>
    <sheetView tabSelected="1" workbookViewId="0">
      <pane ySplit="11" topLeftCell="A33" activePane="bottomLeft" state="frozen"/>
      <selection pane="bottomLeft" activeCell="Q17" sqref="Q17"/>
    </sheetView>
  </sheetViews>
  <sheetFormatPr defaultColWidth="8.7265625" defaultRowHeight="15.5"/>
  <cols>
    <col min="1" max="1" width="0.1796875" customWidth="1"/>
    <col min="2" max="2" width="8" style="66" customWidth="1"/>
    <col min="3" max="3" width="8.7265625" style="27" customWidth="1"/>
    <col min="4" max="4" width="20.7265625" style="28" customWidth="1"/>
    <col min="5" max="5" width="8.7265625" style="29" bestFit="1" customWidth="1"/>
    <col min="6" max="6" width="8.1796875" customWidth="1"/>
    <col min="7" max="7" width="9.453125" customWidth="1"/>
    <col min="8" max="8" width="13.26953125" style="26" customWidth="1"/>
    <col min="9" max="9" width="6.453125" style="26" customWidth="1"/>
    <col min="10" max="10" width="9.453125" style="17" customWidth="1"/>
    <col min="11" max="11" width="11.7265625" style="206" customWidth="1"/>
    <col min="12" max="12" width="10" style="227" customWidth="1"/>
    <col min="13" max="13" width="12.453125" style="206" customWidth="1"/>
    <col min="14" max="14" width="14.453125" style="32" customWidth="1"/>
  </cols>
  <sheetData>
    <row r="1" spans="1:18" ht="12" customHeight="1">
      <c r="A1" s="1"/>
      <c r="B1" s="53"/>
      <c r="C1" s="2"/>
      <c r="D1" s="3"/>
      <c r="E1" s="4"/>
      <c r="F1" s="52"/>
      <c r="G1" s="52"/>
      <c r="H1" s="52"/>
      <c r="I1" s="301" t="s">
        <v>483</v>
      </c>
      <c r="J1" s="301"/>
      <c r="K1" s="301"/>
      <c r="L1" s="301"/>
      <c r="M1" s="301"/>
      <c r="N1" s="301"/>
    </row>
    <row r="2" spans="1:18" ht="12" customHeight="1">
      <c r="A2" s="1"/>
      <c r="B2" s="53"/>
      <c r="C2" s="2"/>
      <c r="D2" s="3"/>
      <c r="E2" s="282" t="s">
        <v>484</v>
      </c>
      <c r="F2" s="282"/>
      <c r="G2" s="282"/>
      <c r="H2" s="282"/>
      <c r="I2" s="282"/>
      <c r="J2" s="282"/>
      <c r="K2" s="282"/>
      <c r="L2" s="196"/>
      <c r="M2" s="108" t="s">
        <v>322</v>
      </c>
      <c r="N2" s="244"/>
    </row>
    <row r="3" spans="1:18" ht="18">
      <c r="A3" s="1"/>
      <c r="B3" s="53"/>
      <c r="C3" s="2"/>
      <c r="D3" s="3"/>
      <c r="E3" s="283" t="s">
        <v>485</v>
      </c>
      <c r="F3" s="282"/>
      <c r="G3" s="282"/>
      <c r="H3" s="282"/>
      <c r="I3" s="282"/>
      <c r="J3" s="282"/>
      <c r="K3" s="282"/>
      <c r="L3" s="196"/>
      <c r="M3" s="304"/>
      <c r="N3" s="304"/>
    </row>
    <row r="4" spans="1:18" ht="12" customHeight="1">
      <c r="A4" s="1"/>
      <c r="B4" s="53"/>
      <c r="C4" s="2"/>
      <c r="D4" s="3"/>
      <c r="E4" s="305" t="s">
        <v>486</v>
      </c>
      <c r="F4" s="305"/>
      <c r="G4" s="305"/>
      <c r="H4" s="305"/>
      <c r="I4" s="305"/>
      <c r="J4" s="305"/>
      <c r="K4" s="305"/>
      <c r="L4" s="196"/>
      <c r="M4" s="108" t="s">
        <v>323</v>
      </c>
      <c r="N4" s="243"/>
    </row>
    <row r="5" spans="1:18" ht="12" customHeight="1">
      <c r="A5" s="1"/>
      <c r="B5" s="53"/>
      <c r="C5" s="2"/>
      <c r="D5" s="3"/>
      <c r="E5" s="305"/>
      <c r="F5" s="305"/>
      <c r="G5" s="305"/>
      <c r="H5" s="305"/>
      <c r="I5" s="305"/>
      <c r="J5" s="305"/>
      <c r="K5" s="305"/>
      <c r="L5" s="196"/>
      <c r="M5" s="196"/>
      <c r="N5" s="107"/>
    </row>
    <row r="6" spans="1:18" ht="18" customHeight="1">
      <c r="A6" s="1"/>
      <c r="B6" s="53"/>
      <c r="C6" s="2"/>
      <c r="D6" s="3"/>
      <c r="E6" s="263"/>
      <c r="F6" s="285" t="s">
        <v>449</v>
      </c>
      <c r="G6" s="285"/>
      <c r="H6" s="285"/>
      <c r="I6" s="285"/>
      <c r="J6" s="285"/>
      <c r="K6" s="195"/>
      <c r="L6" s="196"/>
      <c r="M6" s="196"/>
      <c r="N6" s="107"/>
    </row>
    <row r="7" spans="1:18" ht="16.5" customHeight="1">
      <c r="A7" s="5"/>
      <c r="B7" s="6"/>
      <c r="C7" s="6"/>
      <c r="D7" s="303" t="s">
        <v>0</v>
      </c>
      <c r="E7" s="303"/>
      <c r="F7" s="303"/>
      <c r="G7" s="303"/>
      <c r="H7" s="303"/>
      <c r="I7" s="303"/>
      <c r="J7" s="101"/>
      <c r="K7" s="286"/>
      <c r="L7" s="287"/>
      <c r="M7" s="198" t="s">
        <v>321</v>
      </c>
      <c r="N7" s="31"/>
    </row>
    <row r="8" spans="1:18" ht="2.25" customHeight="1" thickBot="1">
      <c r="A8" s="7"/>
      <c r="B8" s="67"/>
      <c r="C8" s="9"/>
      <c r="D8" s="10"/>
      <c r="E8" s="11"/>
      <c r="F8" s="7"/>
      <c r="G8" s="7"/>
      <c r="H8" s="8"/>
      <c r="I8" s="8"/>
      <c r="J8" s="12"/>
      <c r="K8" s="199"/>
      <c r="L8" s="207"/>
      <c r="M8" s="199"/>
      <c r="N8" s="30"/>
    </row>
    <row r="9" spans="1:18" ht="11.25" customHeight="1" thickBot="1">
      <c r="A9" s="70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8" ht="14.25" customHeight="1">
      <c r="A10" s="264"/>
      <c r="B10" s="127" t="s">
        <v>1</v>
      </c>
      <c r="C10" s="266" t="s">
        <v>2</v>
      </c>
      <c r="D10" s="268" t="s">
        <v>3</v>
      </c>
      <c r="E10" s="292" t="s">
        <v>4</v>
      </c>
      <c r="F10" s="293"/>
      <c r="G10" s="294"/>
      <c r="H10" s="270" t="s">
        <v>5</v>
      </c>
      <c r="I10" s="270" t="s">
        <v>6</v>
      </c>
      <c r="J10" s="297" t="s">
        <v>416</v>
      </c>
      <c r="K10" s="197" t="s">
        <v>266</v>
      </c>
      <c r="L10" s="51" t="s">
        <v>178</v>
      </c>
      <c r="M10" s="290" t="s">
        <v>7</v>
      </c>
      <c r="N10" s="297" t="s">
        <v>324</v>
      </c>
      <c r="R10" s="43"/>
    </row>
    <row r="11" spans="1:18" ht="29.25" customHeight="1" thickBot="1">
      <c r="A11" s="265"/>
      <c r="B11" s="113" t="s">
        <v>8</v>
      </c>
      <c r="C11" s="267"/>
      <c r="D11" s="269"/>
      <c r="E11" s="112" t="s">
        <v>246</v>
      </c>
      <c r="F11" s="111" t="s">
        <v>248</v>
      </c>
      <c r="G11" s="110" t="s">
        <v>247</v>
      </c>
      <c r="H11" s="271"/>
      <c r="I11" s="271"/>
      <c r="J11" s="298"/>
      <c r="K11" s="192" t="s">
        <v>179</v>
      </c>
      <c r="L11" s="109" t="s">
        <v>236</v>
      </c>
      <c r="M11" s="291"/>
      <c r="N11" s="298"/>
    </row>
    <row r="12" spans="1:18" ht="6" customHeight="1" thickBot="1">
      <c r="A12" s="79"/>
      <c r="B12" s="80"/>
      <c r="C12" s="76"/>
      <c r="D12" s="76"/>
      <c r="E12" s="81"/>
      <c r="F12" s="82"/>
      <c r="G12" s="83"/>
      <c r="H12" s="77"/>
      <c r="I12" s="77"/>
      <c r="J12" s="77"/>
      <c r="K12" s="197"/>
      <c r="L12" s="51"/>
      <c r="M12" s="78"/>
      <c r="N12" s="78"/>
      <c r="R12" s="43"/>
    </row>
    <row r="13" spans="1:18" ht="15" thickBot="1">
      <c r="A13" s="60"/>
      <c r="B13" s="85"/>
      <c r="C13" s="126"/>
      <c r="D13" s="279" t="s">
        <v>232</v>
      </c>
      <c r="E13" s="279"/>
      <c r="F13" s="279"/>
      <c r="G13" s="279"/>
      <c r="H13" s="295"/>
      <c r="I13" s="279"/>
      <c r="J13" s="296"/>
      <c r="K13" s="123"/>
      <c r="L13" s="124"/>
      <c r="M13" s="200"/>
      <c r="N13" s="125"/>
    </row>
    <row r="14" spans="1:18">
      <c r="A14" s="84"/>
      <c r="B14" s="86"/>
      <c r="C14" s="140" t="s">
        <v>270</v>
      </c>
      <c r="D14" s="172" t="s">
        <v>272</v>
      </c>
      <c r="E14" s="130">
        <v>100</v>
      </c>
      <c r="F14" s="130">
        <v>1</v>
      </c>
      <c r="G14" s="130">
        <v>20</v>
      </c>
      <c r="H14" s="133" t="s">
        <v>9</v>
      </c>
      <c r="I14" s="173" t="s">
        <v>9</v>
      </c>
      <c r="J14" s="174"/>
      <c r="K14" s="228">
        <v>44000</v>
      </c>
      <c r="L14" s="208">
        <v>440</v>
      </c>
      <c r="M14" s="201">
        <f t="shared" ref="M14:M63" si="0">L14*J14</f>
        <v>0</v>
      </c>
      <c r="N14" s="114">
        <f>M14-M14*$K$7%</f>
        <v>0</v>
      </c>
      <c r="O14" s="43"/>
      <c r="R14" s="43"/>
    </row>
    <row r="15" spans="1:18">
      <c r="A15" s="84"/>
      <c r="B15" s="87"/>
      <c r="C15" s="138" t="s">
        <v>342</v>
      </c>
      <c r="D15" s="128" t="s">
        <v>399</v>
      </c>
      <c r="E15" s="131">
        <v>24</v>
      </c>
      <c r="F15" s="131">
        <v>36</v>
      </c>
      <c r="G15" s="131">
        <v>12</v>
      </c>
      <c r="H15" s="133" t="s">
        <v>9</v>
      </c>
      <c r="I15" s="133" t="s">
        <v>9</v>
      </c>
      <c r="J15" s="153"/>
      <c r="K15" s="229">
        <v>33600</v>
      </c>
      <c r="L15" s="209">
        <v>1400</v>
      </c>
      <c r="M15" s="201">
        <f t="shared" si="0"/>
        <v>0</v>
      </c>
      <c r="N15" s="114">
        <f t="shared" ref="N15:N28" si="1">M15-M15*$K$7%</f>
        <v>0</v>
      </c>
      <c r="O15" s="43"/>
    </row>
    <row r="16" spans="1:18">
      <c r="A16" s="84"/>
      <c r="B16" s="191"/>
      <c r="C16" s="138" t="s">
        <v>271</v>
      </c>
      <c r="D16" s="128" t="s">
        <v>273</v>
      </c>
      <c r="E16" s="131">
        <v>6</v>
      </c>
      <c r="F16" s="131">
        <v>50</v>
      </c>
      <c r="G16" s="131">
        <v>50</v>
      </c>
      <c r="H16" s="133" t="s">
        <v>9</v>
      </c>
      <c r="I16" s="133" t="s">
        <v>9</v>
      </c>
      <c r="J16" s="153"/>
      <c r="K16" s="229">
        <v>12600</v>
      </c>
      <c r="L16" s="209">
        <v>2100</v>
      </c>
      <c r="M16" s="201">
        <f t="shared" si="0"/>
        <v>0</v>
      </c>
      <c r="N16" s="114">
        <f t="shared" si="1"/>
        <v>0</v>
      </c>
      <c r="O16" s="43"/>
    </row>
    <row r="17" spans="1:15" ht="15" customHeight="1">
      <c r="A17" s="84"/>
      <c r="B17" s="88"/>
      <c r="C17" s="137" t="s">
        <v>304</v>
      </c>
      <c r="D17" s="91" t="s">
        <v>334</v>
      </c>
      <c r="E17" s="13" t="s">
        <v>249</v>
      </c>
      <c r="F17" s="19">
        <v>12</v>
      </c>
      <c r="G17" s="19">
        <v>60</v>
      </c>
      <c r="H17" s="151" t="s">
        <v>9</v>
      </c>
      <c r="I17" s="151" t="s">
        <v>9</v>
      </c>
      <c r="J17" s="153"/>
      <c r="K17" s="230">
        <v>24000</v>
      </c>
      <c r="L17" s="211">
        <v>1200</v>
      </c>
      <c r="M17" s="201">
        <f t="shared" si="0"/>
        <v>0</v>
      </c>
      <c r="N17" s="114">
        <f t="shared" si="1"/>
        <v>0</v>
      </c>
      <c r="O17" s="43"/>
    </row>
    <row r="18" spans="1:15" ht="15" customHeight="1">
      <c r="A18" s="58"/>
      <c r="B18" s="73"/>
      <c r="C18" s="165" t="s">
        <v>10</v>
      </c>
      <c r="D18" s="94" t="s">
        <v>335</v>
      </c>
      <c r="E18" s="13" t="s">
        <v>250</v>
      </c>
      <c r="F18" s="20">
        <v>12</v>
      </c>
      <c r="G18" s="20">
        <v>20</v>
      </c>
      <c r="H18" s="151" t="s">
        <v>9</v>
      </c>
      <c r="I18" s="151" t="s">
        <v>9</v>
      </c>
      <c r="J18" s="153"/>
      <c r="K18" s="230">
        <v>19350</v>
      </c>
      <c r="L18" s="211">
        <v>774</v>
      </c>
      <c r="M18" s="201">
        <f t="shared" si="0"/>
        <v>0</v>
      </c>
      <c r="N18" s="114">
        <f t="shared" si="1"/>
        <v>0</v>
      </c>
      <c r="O18" s="43"/>
    </row>
    <row r="19" spans="1:15" ht="15" customHeight="1">
      <c r="A19" s="58"/>
      <c r="B19" s="74"/>
      <c r="C19" s="165" t="s">
        <v>11</v>
      </c>
      <c r="D19" s="94" t="s">
        <v>336</v>
      </c>
      <c r="E19" s="13" t="s">
        <v>250</v>
      </c>
      <c r="F19" s="20">
        <v>10</v>
      </c>
      <c r="G19" s="20">
        <v>10</v>
      </c>
      <c r="H19" s="151" t="s">
        <v>9</v>
      </c>
      <c r="I19" s="151" t="s">
        <v>9</v>
      </c>
      <c r="J19" s="153"/>
      <c r="K19" s="230">
        <v>11875</v>
      </c>
      <c r="L19" s="211">
        <v>475</v>
      </c>
      <c r="M19" s="201">
        <f t="shared" si="0"/>
        <v>0</v>
      </c>
      <c r="N19" s="114">
        <f t="shared" si="1"/>
        <v>0</v>
      </c>
      <c r="O19" s="43"/>
    </row>
    <row r="20" spans="1:15" ht="15" customHeight="1">
      <c r="A20" s="58"/>
      <c r="B20" s="88"/>
      <c r="C20" s="139" t="s">
        <v>343</v>
      </c>
      <c r="D20" s="91" t="s">
        <v>400</v>
      </c>
      <c r="E20" s="13" t="s">
        <v>252</v>
      </c>
      <c r="F20" s="19">
        <v>1</v>
      </c>
      <c r="G20" s="19">
        <v>12</v>
      </c>
      <c r="H20" s="151" t="s">
        <v>9</v>
      </c>
      <c r="I20" s="151" t="s">
        <v>9</v>
      </c>
      <c r="J20" s="153"/>
      <c r="K20" s="230">
        <v>78000</v>
      </c>
      <c r="L20" s="211">
        <v>780</v>
      </c>
      <c r="M20" s="201">
        <f t="shared" si="0"/>
        <v>0</v>
      </c>
      <c r="N20" s="114">
        <f t="shared" si="1"/>
        <v>0</v>
      </c>
      <c r="O20" s="43"/>
    </row>
    <row r="21" spans="1:15" ht="15" customHeight="1">
      <c r="A21" s="58"/>
      <c r="B21" s="190"/>
      <c r="C21" s="139" t="s">
        <v>344</v>
      </c>
      <c r="D21" s="91" t="s">
        <v>359</v>
      </c>
      <c r="E21" s="13" t="s">
        <v>251</v>
      </c>
      <c r="F21" s="19">
        <v>10</v>
      </c>
      <c r="G21" s="19">
        <v>10</v>
      </c>
      <c r="H21" s="151" t="s">
        <v>9</v>
      </c>
      <c r="I21" s="151" t="s">
        <v>9</v>
      </c>
      <c r="J21" s="153"/>
      <c r="K21" s="230">
        <v>38400</v>
      </c>
      <c r="L21" s="211">
        <v>2400</v>
      </c>
      <c r="M21" s="201">
        <f t="shared" si="0"/>
        <v>0</v>
      </c>
      <c r="N21" s="114">
        <f t="shared" si="1"/>
        <v>0</v>
      </c>
      <c r="O21" s="43"/>
    </row>
    <row r="22" spans="1:15" ht="15" customHeight="1">
      <c r="A22" s="58"/>
      <c r="B22" s="74"/>
      <c r="C22" s="139" t="s">
        <v>13</v>
      </c>
      <c r="D22" s="91" t="s">
        <v>337</v>
      </c>
      <c r="E22" s="13" t="s">
        <v>251</v>
      </c>
      <c r="F22" s="19">
        <v>12</v>
      </c>
      <c r="G22" s="19">
        <v>12</v>
      </c>
      <c r="H22" s="151" t="s">
        <v>9</v>
      </c>
      <c r="I22" s="151" t="s">
        <v>9</v>
      </c>
      <c r="J22" s="153"/>
      <c r="K22" s="230">
        <v>29728</v>
      </c>
      <c r="L22" s="211">
        <v>1858</v>
      </c>
      <c r="M22" s="201">
        <f t="shared" si="0"/>
        <v>0</v>
      </c>
      <c r="N22" s="114">
        <f>M22-M22*$K$7%</f>
        <v>0</v>
      </c>
      <c r="O22" s="43"/>
    </row>
    <row r="23" spans="1:15" ht="15" customHeight="1">
      <c r="A23" s="58"/>
      <c r="B23" s="190"/>
      <c r="C23" s="139" t="s">
        <v>445</v>
      </c>
      <c r="D23" s="91" t="s">
        <v>12</v>
      </c>
      <c r="E23" s="13" t="s">
        <v>250</v>
      </c>
      <c r="F23" s="19">
        <v>10</v>
      </c>
      <c r="G23" s="19">
        <v>20</v>
      </c>
      <c r="H23" s="151" t="s">
        <v>9</v>
      </c>
      <c r="I23" s="151" t="s">
        <v>9</v>
      </c>
      <c r="J23" s="153"/>
      <c r="K23" s="230">
        <v>7000</v>
      </c>
      <c r="L23" s="211">
        <v>280</v>
      </c>
      <c r="M23" s="201">
        <f t="shared" si="0"/>
        <v>0</v>
      </c>
      <c r="N23" s="114">
        <f>M23-M23*$K$7%</f>
        <v>0</v>
      </c>
      <c r="O23" s="43"/>
    </row>
    <row r="24" spans="1:15" ht="15" customHeight="1">
      <c r="A24" s="58"/>
      <c r="B24" s="74"/>
      <c r="C24" s="139" t="s">
        <v>14</v>
      </c>
      <c r="D24" s="91" t="s">
        <v>415</v>
      </c>
      <c r="E24" s="13" t="s">
        <v>255</v>
      </c>
      <c r="F24" s="19">
        <v>10</v>
      </c>
      <c r="G24" s="19">
        <v>6</v>
      </c>
      <c r="H24" s="151" t="s">
        <v>9</v>
      </c>
      <c r="I24" s="151" t="s">
        <v>9</v>
      </c>
      <c r="J24" s="153"/>
      <c r="K24" s="230">
        <v>30600</v>
      </c>
      <c r="L24" s="211">
        <v>1700</v>
      </c>
      <c r="M24" s="201">
        <f t="shared" si="0"/>
        <v>0</v>
      </c>
      <c r="N24" s="114">
        <f t="shared" si="1"/>
        <v>0</v>
      </c>
      <c r="O24" s="43"/>
    </row>
    <row r="25" spans="1:15" ht="15" customHeight="1">
      <c r="A25" s="58"/>
      <c r="B25" s="190"/>
      <c r="C25" s="139" t="s">
        <v>446</v>
      </c>
      <c r="D25" s="91" t="s">
        <v>447</v>
      </c>
      <c r="E25" s="13" t="s">
        <v>252</v>
      </c>
      <c r="F25" s="19">
        <v>1</v>
      </c>
      <c r="G25" s="19">
        <v>12</v>
      </c>
      <c r="H25" s="151" t="s">
        <v>448</v>
      </c>
      <c r="I25" s="151" t="s">
        <v>448</v>
      </c>
      <c r="J25" s="153"/>
      <c r="K25" s="230">
        <v>33000</v>
      </c>
      <c r="L25" s="211">
        <v>330</v>
      </c>
      <c r="M25" s="201">
        <f t="shared" si="0"/>
        <v>0</v>
      </c>
      <c r="N25" s="114">
        <f t="shared" si="1"/>
        <v>0</v>
      </c>
      <c r="O25" s="43"/>
    </row>
    <row r="26" spans="1:15" ht="15" customHeight="1">
      <c r="A26" s="58"/>
      <c r="B26" s="190"/>
      <c r="C26" s="139" t="s">
        <v>468</v>
      </c>
      <c r="D26" s="91" t="s">
        <v>469</v>
      </c>
      <c r="E26" s="13" t="s">
        <v>253</v>
      </c>
      <c r="F26" s="19">
        <v>1</v>
      </c>
      <c r="G26" s="19">
        <v>4</v>
      </c>
      <c r="H26" s="151" t="s">
        <v>448</v>
      </c>
      <c r="I26" s="151" t="s">
        <v>448</v>
      </c>
      <c r="J26" s="153"/>
      <c r="K26" s="230">
        <v>60780</v>
      </c>
      <c r="L26" s="211">
        <v>1013</v>
      </c>
      <c r="M26" s="201">
        <f t="shared" si="0"/>
        <v>0</v>
      </c>
      <c r="N26" s="114">
        <f t="shared" si="1"/>
        <v>0</v>
      </c>
      <c r="O26" s="43"/>
    </row>
    <row r="27" spans="1:15" ht="15" customHeight="1">
      <c r="A27" s="58"/>
      <c r="B27" s="190"/>
      <c r="C27" s="139" t="s">
        <v>470</v>
      </c>
      <c r="D27" s="91" t="s">
        <v>471</v>
      </c>
      <c r="E27" s="13" t="s">
        <v>254</v>
      </c>
      <c r="F27" s="19">
        <v>1</v>
      </c>
      <c r="G27" s="19">
        <v>6</v>
      </c>
      <c r="H27" s="151" t="s">
        <v>9</v>
      </c>
      <c r="I27" s="151" t="s">
        <v>9</v>
      </c>
      <c r="J27" s="153"/>
      <c r="K27" s="230">
        <v>65808</v>
      </c>
      <c r="L27" s="211">
        <v>1828</v>
      </c>
      <c r="M27" s="201">
        <f t="shared" si="0"/>
        <v>0</v>
      </c>
      <c r="N27" s="114">
        <f t="shared" si="1"/>
        <v>0</v>
      </c>
      <c r="O27" s="43"/>
    </row>
    <row r="28" spans="1:15" ht="15" customHeight="1">
      <c r="A28" s="58"/>
      <c r="B28" s="190"/>
      <c r="C28" s="139" t="s">
        <v>472</v>
      </c>
      <c r="D28" s="91" t="s">
        <v>473</v>
      </c>
      <c r="E28" s="13" t="s">
        <v>480</v>
      </c>
      <c r="F28" s="19">
        <v>1</v>
      </c>
      <c r="G28" s="19">
        <v>4</v>
      </c>
      <c r="H28" s="151" t="s">
        <v>9</v>
      </c>
      <c r="I28" s="151" t="s">
        <v>9</v>
      </c>
      <c r="J28" s="153"/>
      <c r="K28" s="230">
        <v>49440</v>
      </c>
      <c r="L28" s="211">
        <v>1545</v>
      </c>
      <c r="M28" s="201">
        <f t="shared" si="0"/>
        <v>0</v>
      </c>
      <c r="N28" s="114">
        <f t="shared" si="1"/>
        <v>0</v>
      </c>
      <c r="O28" s="43"/>
    </row>
    <row r="29" spans="1:15" ht="16.5" customHeight="1" thickBot="1">
      <c r="A29" s="58"/>
      <c r="B29" s="122"/>
      <c r="C29" s="299">
        <v>1</v>
      </c>
      <c r="D29" s="299"/>
      <c r="E29" s="299"/>
      <c r="F29" s="299"/>
      <c r="G29" s="299"/>
      <c r="H29" s="299"/>
      <c r="I29" s="299"/>
      <c r="J29" s="300"/>
      <c r="K29" s="202"/>
      <c r="L29" s="214" t="s">
        <v>15</v>
      </c>
      <c r="M29" s="202" t="s">
        <v>15</v>
      </c>
      <c r="N29" s="93"/>
    </row>
    <row r="30" spans="1:15" ht="16.5" customHeight="1">
      <c r="A30" s="58"/>
      <c r="B30" s="87"/>
      <c r="C30" s="138" t="s">
        <v>274</v>
      </c>
      <c r="D30" s="128" t="s">
        <v>275</v>
      </c>
      <c r="E30" s="131">
        <v>72</v>
      </c>
      <c r="F30" s="131">
        <v>1</v>
      </c>
      <c r="G30" s="133">
        <v>6</v>
      </c>
      <c r="H30" s="133" t="s">
        <v>9</v>
      </c>
      <c r="I30" s="133" t="s">
        <v>9</v>
      </c>
      <c r="J30" s="261"/>
      <c r="K30" s="229">
        <v>28512</v>
      </c>
      <c r="L30" s="209">
        <v>396</v>
      </c>
      <c r="M30" s="201">
        <f t="shared" si="0"/>
        <v>0</v>
      </c>
      <c r="N30" s="114">
        <f>M30-M30*$K$7%</f>
        <v>0</v>
      </c>
      <c r="O30" s="43"/>
    </row>
    <row r="31" spans="1:15" ht="15" customHeight="1">
      <c r="A31" s="58"/>
      <c r="B31" s="74"/>
      <c r="C31" s="139" t="s">
        <v>16</v>
      </c>
      <c r="D31" s="91" t="s">
        <v>17</v>
      </c>
      <c r="E31" s="15" t="s">
        <v>249</v>
      </c>
      <c r="F31" s="18">
        <v>1</v>
      </c>
      <c r="G31" s="18">
        <v>3</v>
      </c>
      <c r="H31" s="151" t="s">
        <v>9</v>
      </c>
      <c r="I31" s="176" t="s">
        <v>9</v>
      </c>
      <c r="J31" s="261"/>
      <c r="K31" s="230">
        <v>20760</v>
      </c>
      <c r="L31" s="211">
        <v>1038</v>
      </c>
      <c r="M31" s="201">
        <f t="shared" si="0"/>
        <v>0</v>
      </c>
      <c r="N31" s="114">
        <f>M31-M31*$K$7%</f>
        <v>0</v>
      </c>
    </row>
    <row r="32" spans="1:15" ht="15.75" customHeight="1" thickBot="1">
      <c r="A32" s="58"/>
      <c r="B32" s="74"/>
      <c r="C32" s="129" t="s">
        <v>18</v>
      </c>
      <c r="D32" s="100" t="s">
        <v>19</v>
      </c>
      <c r="E32" s="14" t="s">
        <v>251</v>
      </c>
      <c r="F32" s="40">
        <v>1</v>
      </c>
      <c r="G32" s="40">
        <v>3</v>
      </c>
      <c r="H32" s="175" t="s">
        <v>9</v>
      </c>
      <c r="I32" s="175" t="s">
        <v>9</v>
      </c>
      <c r="J32" s="261"/>
      <c r="K32" s="232">
        <v>32800</v>
      </c>
      <c r="L32" s="215">
        <v>2050</v>
      </c>
      <c r="M32" s="201">
        <f t="shared" si="0"/>
        <v>0</v>
      </c>
      <c r="N32" s="114">
        <f>M32-M32*$K$7%</f>
        <v>0</v>
      </c>
    </row>
    <row r="33" spans="1:14" ht="15.75" customHeight="1" thickBot="1">
      <c r="A33" s="58"/>
      <c r="B33" s="122"/>
      <c r="C33" s="288" t="s">
        <v>20</v>
      </c>
      <c r="D33" s="288"/>
      <c r="E33" s="288"/>
      <c r="F33" s="288"/>
      <c r="G33" s="288"/>
      <c r="H33" s="288"/>
      <c r="I33" s="288"/>
      <c r="J33" s="289"/>
      <c r="K33" s="203"/>
      <c r="L33" s="216" t="s">
        <v>15</v>
      </c>
      <c r="M33" s="203" t="s">
        <v>15</v>
      </c>
      <c r="N33" s="90"/>
    </row>
    <row r="34" spans="1:14" ht="15" customHeight="1">
      <c r="A34" s="58"/>
      <c r="B34" s="88"/>
      <c r="C34" s="137" t="s">
        <v>338</v>
      </c>
      <c r="D34" s="91" t="s">
        <v>339</v>
      </c>
      <c r="E34" s="15" t="s">
        <v>251</v>
      </c>
      <c r="F34" s="18">
        <v>12</v>
      </c>
      <c r="G34" s="18">
        <v>6</v>
      </c>
      <c r="H34" s="151" t="s">
        <v>9</v>
      </c>
      <c r="I34" s="151" t="s">
        <v>9</v>
      </c>
      <c r="J34" s="149"/>
      <c r="K34" s="230">
        <v>21280</v>
      </c>
      <c r="L34" s="211">
        <v>1330</v>
      </c>
      <c r="M34" s="201">
        <f t="shared" si="0"/>
        <v>0</v>
      </c>
      <c r="N34" s="114">
        <f t="shared" ref="N34:N41" si="2">M34-M34*$K$7%</f>
        <v>0</v>
      </c>
    </row>
    <row r="35" spans="1:14" ht="15" customHeight="1">
      <c r="A35" s="58"/>
      <c r="B35" s="190"/>
      <c r="C35" s="137" t="s">
        <v>423</v>
      </c>
      <c r="D35" s="91" t="s">
        <v>424</v>
      </c>
      <c r="E35" s="15" t="s">
        <v>441</v>
      </c>
      <c r="F35" s="18">
        <v>1</v>
      </c>
      <c r="G35" s="18">
        <v>12</v>
      </c>
      <c r="H35" s="151"/>
      <c r="I35" s="151"/>
      <c r="J35" s="149"/>
      <c r="K35" s="230">
        <v>27000</v>
      </c>
      <c r="L35" s="211">
        <v>500</v>
      </c>
      <c r="M35" s="201">
        <f t="shared" si="0"/>
        <v>0</v>
      </c>
      <c r="N35" s="114">
        <f t="shared" si="2"/>
        <v>0</v>
      </c>
    </row>
    <row r="36" spans="1:14" ht="15" customHeight="1">
      <c r="A36" s="58"/>
      <c r="B36" s="74"/>
      <c r="C36" s="137" t="s">
        <v>21</v>
      </c>
      <c r="D36" s="91" t="s">
        <v>22</v>
      </c>
      <c r="E36" s="15" t="s">
        <v>253</v>
      </c>
      <c r="F36" s="18">
        <v>1</v>
      </c>
      <c r="G36" s="18">
        <v>12</v>
      </c>
      <c r="H36" s="151"/>
      <c r="I36" s="151"/>
      <c r="J36" s="149"/>
      <c r="K36" s="230">
        <v>44100</v>
      </c>
      <c r="L36" s="211">
        <v>735</v>
      </c>
      <c r="M36" s="201">
        <f t="shared" si="0"/>
        <v>0</v>
      </c>
      <c r="N36" s="114">
        <f t="shared" si="2"/>
        <v>0</v>
      </c>
    </row>
    <row r="37" spans="1:14" ht="15" customHeight="1">
      <c r="A37" s="58"/>
      <c r="B37" s="74"/>
      <c r="C37" s="137" t="s">
        <v>23</v>
      </c>
      <c r="D37" s="91" t="s">
        <v>24</v>
      </c>
      <c r="E37" s="15" t="s">
        <v>249</v>
      </c>
      <c r="F37" s="18">
        <v>12</v>
      </c>
      <c r="G37" s="18">
        <v>6</v>
      </c>
      <c r="H37" s="151" t="s">
        <v>9</v>
      </c>
      <c r="I37" s="151" t="s">
        <v>9</v>
      </c>
      <c r="J37" s="149"/>
      <c r="K37" s="230">
        <v>32000</v>
      </c>
      <c r="L37" s="211">
        <v>1600</v>
      </c>
      <c r="M37" s="201">
        <f t="shared" si="0"/>
        <v>0</v>
      </c>
      <c r="N37" s="114">
        <f t="shared" si="2"/>
        <v>0</v>
      </c>
    </row>
    <row r="38" spans="1:14" ht="15" customHeight="1">
      <c r="A38" s="58"/>
      <c r="B38" s="74"/>
      <c r="C38" s="137" t="s">
        <v>25</v>
      </c>
      <c r="D38" s="91" t="s">
        <v>26</v>
      </c>
      <c r="E38" s="15" t="s">
        <v>253</v>
      </c>
      <c r="F38" s="18">
        <v>1</v>
      </c>
      <c r="G38" s="18">
        <v>6</v>
      </c>
      <c r="H38" s="151" t="s">
        <v>9</v>
      </c>
      <c r="I38" s="151" t="s">
        <v>9</v>
      </c>
      <c r="J38" s="149"/>
      <c r="K38" s="230">
        <v>18600</v>
      </c>
      <c r="L38" s="211">
        <v>310</v>
      </c>
      <c r="M38" s="201">
        <f t="shared" si="0"/>
        <v>0</v>
      </c>
      <c r="N38" s="114">
        <f t="shared" si="2"/>
        <v>0</v>
      </c>
    </row>
    <row r="39" spans="1:14" ht="15.75" customHeight="1">
      <c r="A39" s="61"/>
      <c r="B39" s="74"/>
      <c r="C39" s="134" t="s">
        <v>27</v>
      </c>
      <c r="D39" s="102" t="s">
        <v>305</v>
      </c>
      <c r="E39" s="14" t="s">
        <v>253</v>
      </c>
      <c r="F39" s="40">
        <v>1</v>
      </c>
      <c r="G39" s="40">
        <v>6</v>
      </c>
      <c r="H39" s="175" t="s">
        <v>9</v>
      </c>
      <c r="I39" s="175" t="s">
        <v>9</v>
      </c>
      <c r="J39" s="149"/>
      <c r="K39" s="231">
        <v>18600</v>
      </c>
      <c r="L39" s="212">
        <v>310</v>
      </c>
      <c r="M39" s="201">
        <f t="shared" si="0"/>
        <v>0</v>
      </c>
      <c r="N39" s="114">
        <f t="shared" si="2"/>
        <v>0</v>
      </c>
    </row>
    <row r="40" spans="1:14" ht="15.75" customHeight="1">
      <c r="A40" s="56"/>
      <c r="B40" s="88"/>
      <c r="C40" s="139" t="s">
        <v>276</v>
      </c>
      <c r="D40" s="91" t="s">
        <v>277</v>
      </c>
      <c r="E40" s="13" t="s">
        <v>254</v>
      </c>
      <c r="F40" s="19">
        <v>1</v>
      </c>
      <c r="G40" s="19">
        <v>6</v>
      </c>
      <c r="H40" s="151" t="s">
        <v>9</v>
      </c>
      <c r="I40" s="175" t="s">
        <v>9</v>
      </c>
      <c r="J40" s="149"/>
      <c r="K40" s="230">
        <v>24120</v>
      </c>
      <c r="L40" s="217">
        <v>670</v>
      </c>
      <c r="M40" s="201">
        <f t="shared" si="0"/>
        <v>0</v>
      </c>
      <c r="N40" s="114">
        <f t="shared" si="2"/>
        <v>0</v>
      </c>
    </row>
    <row r="41" spans="1:14" ht="15.75" customHeight="1" thickBot="1">
      <c r="A41" s="56"/>
      <c r="B41" s="87"/>
      <c r="C41" s="138" t="s">
        <v>303</v>
      </c>
      <c r="D41" s="128" t="s">
        <v>278</v>
      </c>
      <c r="E41" s="131">
        <v>36</v>
      </c>
      <c r="F41" s="131">
        <v>1</v>
      </c>
      <c r="G41" s="131">
        <v>6</v>
      </c>
      <c r="H41" s="133" t="s">
        <v>9</v>
      </c>
      <c r="I41" s="133" t="s">
        <v>9</v>
      </c>
      <c r="J41" s="149"/>
      <c r="K41" s="229">
        <v>24120</v>
      </c>
      <c r="L41" s="209">
        <v>670</v>
      </c>
      <c r="M41" s="201">
        <f t="shared" si="0"/>
        <v>0</v>
      </c>
      <c r="N41" s="114">
        <f t="shared" si="2"/>
        <v>0</v>
      </c>
    </row>
    <row r="42" spans="1:14" ht="15.75" customHeight="1" thickBot="1">
      <c r="A42" s="62"/>
      <c r="B42" s="117"/>
      <c r="C42" s="281" t="s">
        <v>233</v>
      </c>
      <c r="D42" s="288"/>
      <c r="E42" s="288"/>
      <c r="F42" s="288"/>
      <c r="G42" s="288"/>
      <c r="H42" s="288"/>
      <c r="I42" s="288"/>
      <c r="J42" s="288"/>
      <c r="K42" s="203"/>
      <c r="L42" s="216" t="s">
        <v>15</v>
      </c>
      <c r="M42" s="203" t="s">
        <v>15</v>
      </c>
      <c r="N42" s="90"/>
    </row>
    <row r="43" spans="1:14" ht="15" customHeight="1">
      <c r="A43" s="63"/>
      <c r="B43" s="190"/>
      <c r="C43" s="139" t="s">
        <v>345</v>
      </c>
      <c r="D43" s="180" t="s">
        <v>401</v>
      </c>
      <c r="E43" s="15" t="s">
        <v>263</v>
      </c>
      <c r="F43" s="18">
        <v>1</v>
      </c>
      <c r="G43" s="18">
        <v>10</v>
      </c>
      <c r="H43" s="148" t="s">
        <v>9</v>
      </c>
      <c r="I43" s="148" t="s">
        <v>9</v>
      </c>
      <c r="J43" s="185"/>
      <c r="K43" s="233">
        <v>11760</v>
      </c>
      <c r="L43" s="218">
        <v>1960</v>
      </c>
      <c r="M43" s="201">
        <f t="shared" si="0"/>
        <v>0</v>
      </c>
      <c r="N43" s="114">
        <f t="shared" ref="N43:N50" si="3">M43-M43*$K$7%</f>
        <v>0</v>
      </c>
    </row>
    <row r="44" spans="1:14" ht="15" customHeight="1">
      <c r="A44" s="58"/>
      <c r="B44" s="115"/>
      <c r="C44" s="135" t="s">
        <v>28</v>
      </c>
      <c r="D44" s="89" t="s">
        <v>29</v>
      </c>
      <c r="E44" s="13" t="s">
        <v>256</v>
      </c>
      <c r="F44" s="177">
        <v>1</v>
      </c>
      <c r="G44" s="160">
        <v>1</v>
      </c>
      <c r="H44" s="178" t="s">
        <v>9</v>
      </c>
      <c r="I44" s="179" t="s">
        <v>9</v>
      </c>
      <c r="J44" s="185"/>
      <c r="K44" s="234">
        <v>14832</v>
      </c>
      <c r="L44" s="219">
        <v>309</v>
      </c>
      <c r="M44" s="201">
        <f t="shared" si="0"/>
        <v>0</v>
      </c>
      <c r="N44" s="114">
        <f t="shared" si="3"/>
        <v>0</v>
      </c>
    </row>
    <row r="45" spans="1:14" ht="15" customHeight="1">
      <c r="A45" s="58"/>
      <c r="B45" s="73"/>
      <c r="C45" s="137" t="s">
        <v>30</v>
      </c>
      <c r="D45" s="91" t="s">
        <v>173</v>
      </c>
      <c r="E45" s="15" t="s">
        <v>256</v>
      </c>
      <c r="F45" s="19">
        <v>1</v>
      </c>
      <c r="G45" s="19">
        <v>1</v>
      </c>
      <c r="H45" s="151" t="s">
        <v>9</v>
      </c>
      <c r="I45" s="151" t="s">
        <v>9</v>
      </c>
      <c r="J45" s="185"/>
      <c r="K45" s="234">
        <v>14832</v>
      </c>
      <c r="L45" s="211">
        <v>309</v>
      </c>
      <c r="M45" s="201">
        <f t="shared" si="0"/>
        <v>0</v>
      </c>
      <c r="N45" s="114">
        <f t="shared" si="3"/>
        <v>0</v>
      </c>
    </row>
    <row r="46" spans="1:14" ht="15" customHeight="1">
      <c r="A46" s="58"/>
      <c r="B46" s="73"/>
      <c r="C46" s="137" t="s">
        <v>31</v>
      </c>
      <c r="D46" s="91" t="s">
        <v>174</v>
      </c>
      <c r="E46" s="15" t="s">
        <v>254</v>
      </c>
      <c r="F46" s="18">
        <v>1</v>
      </c>
      <c r="G46" s="18">
        <v>4</v>
      </c>
      <c r="H46" s="151" t="s">
        <v>9</v>
      </c>
      <c r="I46" s="151" t="s">
        <v>9</v>
      </c>
      <c r="J46" s="185"/>
      <c r="K46" s="234">
        <v>31284</v>
      </c>
      <c r="L46" s="211">
        <v>1042</v>
      </c>
      <c r="M46" s="201">
        <f t="shared" si="0"/>
        <v>0</v>
      </c>
      <c r="N46" s="114">
        <f t="shared" si="3"/>
        <v>0</v>
      </c>
    </row>
    <row r="47" spans="1:14" ht="15" customHeight="1">
      <c r="A47" s="58"/>
      <c r="B47" s="190"/>
      <c r="C47" s="137" t="s">
        <v>346</v>
      </c>
      <c r="D47" s="91" t="s">
        <v>402</v>
      </c>
      <c r="E47" s="15" t="s">
        <v>258</v>
      </c>
      <c r="F47" s="18">
        <v>1</v>
      </c>
      <c r="G47" s="18">
        <v>4</v>
      </c>
      <c r="H47" s="151" t="s">
        <v>9</v>
      </c>
      <c r="I47" s="151" t="s">
        <v>9</v>
      </c>
      <c r="J47" s="185"/>
      <c r="K47" s="234">
        <v>7776</v>
      </c>
      <c r="L47" s="211">
        <v>324</v>
      </c>
      <c r="M47" s="201">
        <f t="shared" si="0"/>
        <v>0</v>
      </c>
      <c r="N47" s="114">
        <f t="shared" si="3"/>
        <v>0</v>
      </c>
    </row>
    <row r="48" spans="1:14" ht="15" customHeight="1">
      <c r="A48" s="58"/>
      <c r="B48" s="74"/>
      <c r="C48" s="137" t="s">
        <v>32</v>
      </c>
      <c r="D48" s="91" t="s">
        <v>279</v>
      </c>
      <c r="E48" s="15" t="s">
        <v>257</v>
      </c>
      <c r="F48" s="18">
        <v>1</v>
      </c>
      <c r="G48" s="18">
        <v>2</v>
      </c>
      <c r="H48" s="151" t="s">
        <v>9</v>
      </c>
      <c r="I48" s="151" t="s">
        <v>9</v>
      </c>
      <c r="J48" s="185"/>
      <c r="K48" s="234">
        <v>19200</v>
      </c>
      <c r="L48" s="211">
        <v>1920</v>
      </c>
      <c r="M48" s="201">
        <f t="shared" si="0"/>
        <v>0</v>
      </c>
      <c r="N48" s="114">
        <f t="shared" si="3"/>
        <v>0</v>
      </c>
    </row>
    <row r="49" spans="1:15" ht="15" customHeight="1">
      <c r="A49" s="58"/>
      <c r="B49" s="87"/>
      <c r="C49" s="138" t="s">
        <v>280</v>
      </c>
      <c r="D49" s="128" t="s">
        <v>281</v>
      </c>
      <c r="E49" s="131">
        <v>10</v>
      </c>
      <c r="F49" s="131">
        <v>1</v>
      </c>
      <c r="G49" s="131">
        <v>2</v>
      </c>
      <c r="H49" s="133" t="s">
        <v>9</v>
      </c>
      <c r="I49" s="133" t="s">
        <v>9</v>
      </c>
      <c r="J49" s="185"/>
      <c r="K49" s="234">
        <v>21600</v>
      </c>
      <c r="L49" s="211">
        <v>2160</v>
      </c>
      <c r="M49" s="201">
        <f t="shared" si="0"/>
        <v>0</v>
      </c>
      <c r="N49" s="114">
        <f t="shared" si="3"/>
        <v>0</v>
      </c>
      <c r="O49" s="43"/>
    </row>
    <row r="50" spans="1:15" ht="15.75" customHeight="1" thickBot="1">
      <c r="A50" s="58"/>
      <c r="B50" s="74"/>
      <c r="C50" s="186" t="s">
        <v>33</v>
      </c>
      <c r="D50" s="100" t="s">
        <v>239</v>
      </c>
      <c r="E50" s="187" t="s">
        <v>260</v>
      </c>
      <c r="F50" s="188">
        <v>1</v>
      </c>
      <c r="G50" s="188">
        <v>4</v>
      </c>
      <c r="H50" s="189" t="s">
        <v>9</v>
      </c>
      <c r="I50" s="189" t="s">
        <v>9</v>
      </c>
      <c r="J50" s="185"/>
      <c r="K50" s="235">
        <v>29700</v>
      </c>
      <c r="L50" s="215">
        <v>198</v>
      </c>
      <c r="M50" s="201">
        <f t="shared" si="0"/>
        <v>0</v>
      </c>
      <c r="N50" s="114">
        <f t="shared" si="3"/>
        <v>0</v>
      </c>
    </row>
    <row r="51" spans="1:15" ht="15.75" customHeight="1" thickBot="1">
      <c r="A51" s="64"/>
      <c r="B51" s="118"/>
      <c r="C51" s="288" t="s">
        <v>234</v>
      </c>
      <c r="D51" s="288"/>
      <c r="E51" s="288"/>
      <c r="F51" s="288"/>
      <c r="G51" s="288"/>
      <c r="H51" s="288"/>
      <c r="I51" s="288"/>
      <c r="J51" s="288"/>
      <c r="K51" s="203"/>
      <c r="L51" s="205" t="s">
        <v>15</v>
      </c>
      <c r="M51" s="203" t="s">
        <v>15</v>
      </c>
      <c r="N51" s="90"/>
    </row>
    <row r="52" spans="1:15" ht="15.75" customHeight="1">
      <c r="A52" s="56"/>
      <c r="B52" s="87"/>
      <c r="C52" s="140" t="s">
        <v>282</v>
      </c>
      <c r="D52" s="141" t="s">
        <v>340</v>
      </c>
      <c r="E52" s="130">
        <v>40</v>
      </c>
      <c r="F52" s="130">
        <v>1</v>
      </c>
      <c r="G52" s="142">
        <v>4</v>
      </c>
      <c r="H52" s="130" t="s">
        <v>325</v>
      </c>
      <c r="I52" s="130">
        <v>10</v>
      </c>
      <c r="J52" s="143"/>
      <c r="K52" s="230">
        <v>23440</v>
      </c>
      <c r="L52" s="209">
        <v>586</v>
      </c>
      <c r="M52" s="201">
        <f t="shared" si="0"/>
        <v>0</v>
      </c>
      <c r="N52" s="114">
        <f t="shared" ref="N52:N64" si="4">M52-M52*$K$7%</f>
        <v>0</v>
      </c>
      <c r="O52" s="43"/>
    </row>
    <row r="53" spans="1:15" ht="15" customHeight="1">
      <c r="A53" s="63"/>
      <c r="B53" s="115"/>
      <c r="C53" s="144" t="s">
        <v>34</v>
      </c>
      <c r="D53" s="105" t="s">
        <v>35</v>
      </c>
      <c r="E53" s="25" t="s">
        <v>254</v>
      </c>
      <c r="F53" s="145">
        <v>1</v>
      </c>
      <c r="G53" s="146">
        <v>12</v>
      </c>
      <c r="H53" s="147" t="s">
        <v>326</v>
      </c>
      <c r="I53" s="148">
        <v>30</v>
      </c>
      <c r="J53" s="143"/>
      <c r="K53" s="230">
        <v>26640</v>
      </c>
      <c r="L53" s="220">
        <v>740</v>
      </c>
      <c r="M53" s="201">
        <f t="shared" si="0"/>
        <v>0</v>
      </c>
      <c r="N53" s="114">
        <f t="shared" si="4"/>
        <v>0</v>
      </c>
    </row>
    <row r="54" spans="1:15" ht="15" customHeight="1">
      <c r="A54" s="58"/>
      <c r="B54" s="87"/>
      <c r="C54" s="138" t="s">
        <v>283</v>
      </c>
      <c r="D54" s="128" t="s">
        <v>306</v>
      </c>
      <c r="E54" s="131">
        <v>36</v>
      </c>
      <c r="F54" s="131">
        <v>1</v>
      </c>
      <c r="G54" s="131">
        <v>2</v>
      </c>
      <c r="H54" s="131" t="s">
        <v>50</v>
      </c>
      <c r="I54" s="131">
        <v>5</v>
      </c>
      <c r="J54" s="143"/>
      <c r="K54" s="230">
        <v>19008</v>
      </c>
      <c r="L54" s="209">
        <v>528</v>
      </c>
      <c r="M54" s="201">
        <f t="shared" si="0"/>
        <v>0</v>
      </c>
      <c r="N54" s="114">
        <f t="shared" si="4"/>
        <v>0</v>
      </c>
      <c r="O54" s="43"/>
    </row>
    <row r="55" spans="1:15" ht="15" customHeight="1">
      <c r="A55" s="58"/>
      <c r="B55" s="115"/>
      <c r="C55" s="154" t="s">
        <v>36</v>
      </c>
      <c r="D55" s="99" t="s">
        <v>37</v>
      </c>
      <c r="E55" s="16" t="s">
        <v>254</v>
      </c>
      <c r="F55" s="146">
        <v>1</v>
      </c>
      <c r="G55" s="146">
        <v>2</v>
      </c>
      <c r="H55" s="151" t="s">
        <v>50</v>
      </c>
      <c r="I55" s="151">
        <v>5</v>
      </c>
      <c r="J55" s="143"/>
      <c r="K55" s="230">
        <v>19008</v>
      </c>
      <c r="L55" s="219">
        <v>528</v>
      </c>
      <c r="M55" s="201">
        <f t="shared" si="0"/>
        <v>0</v>
      </c>
      <c r="N55" s="114">
        <f t="shared" si="4"/>
        <v>0</v>
      </c>
    </row>
    <row r="56" spans="1:15" ht="15" customHeight="1">
      <c r="A56" s="58"/>
      <c r="B56" s="115"/>
      <c r="C56" s="154" t="s">
        <v>38</v>
      </c>
      <c r="D56" s="99" t="s">
        <v>39</v>
      </c>
      <c r="E56" s="16" t="s">
        <v>254</v>
      </c>
      <c r="F56" s="146">
        <v>1</v>
      </c>
      <c r="G56" s="146">
        <v>2</v>
      </c>
      <c r="H56" s="146" t="s">
        <v>50</v>
      </c>
      <c r="I56" s="146">
        <v>5</v>
      </c>
      <c r="J56" s="143"/>
      <c r="K56" s="230">
        <v>19008</v>
      </c>
      <c r="L56" s="219">
        <v>528</v>
      </c>
      <c r="M56" s="201">
        <f t="shared" si="0"/>
        <v>0</v>
      </c>
      <c r="N56" s="114">
        <f t="shared" si="4"/>
        <v>0</v>
      </c>
    </row>
    <row r="57" spans="1:15" ht="15" customHeight="1">
      <c r="A57" s="58"/>
      <c r="B57" s="115"/>
      <c r="C57" s="154" t="s">
        <v>40</v>
      </c>
      <c r="D57" s="99" t="s">
        <v>41</v>
      </c>
      <c r="E57" s="16" t="s">
        <v>254</v>
      </c>
      <c r="F57" s="146">
        <v>1</v>
      </c>
      <c r="G57" s="146">
        <v>2</v>
      </c>
      <c r="H57" s="146" t="s">
        <v>50</v>
      </c>
      <c r="I57" s="146">
        <v>8</v>
      </c>
      <c r="J57" s="143"/>
      <c r="K57" s="230">
        <v>30900</v>
      </c>
      <c r="L57" s="219">
        <v>860</v>
      </c>
      <c r="M57" s="201">
        <f t="shared" si="0"/>
        <v>0</v>
      </c>
      <c r="N57" s="114">
        <f t="shared" si="4"/>
        <v>0</v>
      </c>
    </row>
    <row r="58" spans="1:15" ht="15" customHeight="1">
      <c r="A58" s="58"/>
      <c r="B58" s="74"/>
      <c r="C58" s="155" t="s">
        <v>42</v>
      </c>
      <c r="D58" s="97" t="s">
        <v>43</v>
      </c>
      <c r="E58" s="16" t="s">
        <v>254</v>
      </c>
      <c r="F58" s="19">
        <v>1</v>
      </c>
      <c r="G58" s="19">
        <v>2</v>
      </c>
      <c r="H58" s="18" t="s">
        <v>50</v>
      </c>
      <c r="I58" s="18">
        <v>8</v>
      </c>
      <c r="J58" s="143"/>
      <c r="K58" s="230">
        <v>28080</v>
      </c>
      <c r="L58" s="211">
        <v>780</v>
      </c>
      <c r="M58" s="201">
        <f t="shared" si="0"/>
        <v>0</v>
      </c>
      <c r="N58" s="114">
        <f t="shared" si="4"/>
        <v>0</v>
      </c>
    </row>
    <row r="59" spans="1:15" ht="15" customHeight="1">
      <c r="A59" s="58"/>
      <c r="B59" s="115"/>
      <c r="C59" s="154" t="s">
        <v>44</v>
      </c>
      <c r="D59" s="89" t="s">
        <v>241</v>
      </c>
      <c r="E59" s="16" t="s">
        <v>254</v>
      </c>
      <c r="F59" s="146">
        <v>1</v>
      </c>
      <c r="G59" s="146">
        <v>2</v>
      </c>
      <c r="H59" s="146" t="s">
        <v>50</v>
      </c>
      <c r="I59" s="146">
        <v>8</v>
      </c>
      <c r="J59" s="143"/>
      <c r="K59" s="230">
        <v>28080</v>
      </c>
      <c r="L59" s="219">
        <v>780</v>
      </c>
      <c r="M59" s="201">
        <f t="shared" si="0"/>
        <v>0</v>
      </c>
      <c r="N59" s="114">
        <f t="shared" si="4"/>
        <v>0</v>
      </c>
    </row>
    <row r="60" spans="1:15" ht="15" customHeight="1">
      <c r="A60" s="58"/>
      <c r="B60" s="115"/>
      <c r="C60" s="154" t="s">
        <v>194</v>
      </c>
      <c r="D60" s="89" t="s">
        <v>195</v>
      </c>
      <c r="E60" s="16" t="s">
        <v>254</v>
      </c>
      <c r="F60" s="146">
        <v>1</v>
      </c>
      <c r="G60" s="146">
        <v>2</v>
      </c>
      <c r="H60" s="146" t="s">
        <v>50</v>
      </c>
      <c r="I60" s="146">
        <v>8</v>
      </c>
      <c r="J60" s="143"/>
      <c r="K60" s="230">
        <v>26568</v>
      </c>
      <c r="L60" s="219">
        <v>738</v>
      </c>
      <c r="M60" s="201">
        <f t="shared" si="0"/>
        <v>0</v>
      </c>
      <c r="N60" s="114">
        <f t="shared" si="4"/>
        <v>0</v>
      </c>
    </row>
    <row r="61" spans="1:15" ht="15" customHeight="1">
      <c r="A61" s="58"/>
      <c r="B61" s="73"/>
      <c r="C61" s="154" t="s">
        <v>196</v>
      </c>
      <c r="D61" s="98" t="s">
        <v>197</v>
      </c>
      <c r="E61" s="16" t="s">
        <v>254</v>
      </c>
      <c r="F61" s="146">
        <v>1</v>
      </c>
      <c r="G61" s="146">
        <v>2</v>
      </c>
      <c r="H61" s="146" t="s">
        <v>50</v>
      </c>
      <c r="I61" s="146">
        <v>8</v>
      </c>
      <c r="J61" s="143"/>
      <c r="K61" s="230">
        <v>26568</v>
      </c>
      <c r="L61" s="219">
        <v>738</v>
      </c>
      <c r="M61" s="201">
        <f t="shared" si="0"/>
        <v>0</v>
      </c>
      <c r="N61" s="114">
        <f t="shared" si="4"/>
        <v>0</v>
      </c>
    </row>
    <row r="62" spans="1:15" ht="15" customHeight="1">
      <c r="A62" s="58"/>
      <c r="B62" s="115"/>
      <c r="C62" s="154" t="s">
        <v>45</v>
      </c>
      <c r="D62" s="89" t="s">
        <v>46</v>
      </c>
      <c r="E62" s="16" t="s">
        <v>254</v>
      </c>
      <c r="F62" s="146">
        <v>1</v>
      </c>
      <c r="G62" s="146">
        <v>2</v>
      </c>
      <c r="H62" s="146" t="s">
        <v>50</v>
      </c>
      <c r="I62" s="156">
        <v>8</v>
      </c>
      <c r="J62" s="143"/>
      <c r="K62" s="230">
        <v>26568</v>
      </c>
      <c r="L62" s="219">
        <v>738</v>
      </c>
      <c r="M62" s="201">
        <f t="shared" si="0"/>
        <v>0</v>
      </c>
      <c r="N62" s="114">
        <f t="shared" si="4"/>
        <v>0</v>
      </c>
    </row>
    <row r="63" spans="1:15" ht="14.25" customHeight="1">
      <c r="A63" s="75"/>
      <c r="B63" s="116"/>
      <c r="C63" s="154" t="s">
        <v>47</v>
      </c>
      <c r="D63" s="89" t="s">
        <v>240</v>
      </c>
      <c r="E63" s="16" t="s">
        <v>254</v>
      </c>
      <c r="F63" s="146">
        <v>1</v>
      </c>
      <c r="G63" s="146">
        <v>2</v>
      </c>
      <c r="H63" s="156" t="s">
        <v>50</v>
      </c>
      <c r="I63" s="156">
        <v>8</v>
      </c>
      <c r="J63" s="143"/>
      <c r="K63" s="230">
        <v>28080</v>
      </c>
      <c r="L63" s="219">
        <v>780</v>
      </c>
      <c r="M63" s="201">
        <f t="shared" si="0"/>
        <v>0</v>
      </c>
      <c r="N63" s="114">
        <f t="shared" si="4"/>
        <v>0</v>
      </c>
    </row>
    <row r="64" spans="1:15" ht="15" customHeight="1">
      <c r="A64" s="75"/>
      <c r="B64" s="73"/>
      <c r="C64" s="157" t="s">
        <v>48</v>
      </c>
      <c r="D64" s="91" t="s">
        <v>49</v>
      </c>
      <c r="E64" s="15" t="s">
        <v>254</v>
      </c>
      <c r="F64" s="19">
        <v>1</v>
      </c>
      <c r="G64" s="19">
        <v>2</v>
      </c>
      <c r="H64" s="18" t="s">
        <v>50</v>
      </c>
      <c r="I64" s="18">
        <v>8</v>
      </c>
      <c r="J64" s="143"/>
      <c r="K64" s="230">
        <v>28080</v>
      </c>
      <c r="L64" s="211">
        <v>780</v>
      </c>
      <c r="M64" s="201">
        <f t="shared" ref="M64:M127" si="5">L64*J64</f>
        <v>0</v>
      </c>
      <c r="N64" s="114">
        <f t="shared" si="4"/>
        <v>0</v>
      </c>
    </row>
    <row r="65" spans="1:15" ht="15" customHeight="1">
      <c r="A65" s="75"/>
      <c r="B65" s="73"/>
      <c r="C65" s="157" t="s">
        <v>51</v>
      </c>
      <c r="D65" s="91" t="s">
        <v>52</v>
      </c>
      <c r="E65" s="15" t="s">
        <v>254</v>
      </c>
      <c r="F65" s="19">
        <v>1</v>
      </c>
      <c r="G65" s="19">
        <v>2</v>
      </c>
      <c r="H65" s="18" t="s">
        <v>50</v>
      </c>
      <c r="I65" s="18">
        <v>8</v>
      </c>
      <c r="J65" s="143"/>
      <c r="K65" s="230">
        <v>28080</v>
      </c>
      <c r="L65" s="211">
        <v>780</v>
      </c>
      <c r="M65" s="201">
        <f t="shared" si="5"/>
        <v>0</v>
      </c>
      <c r="N65" s="114">
        <f t="shared" ref="N65:N83" si="6">M65-M65*$K$7%</f>
        <v>0</v>
      </c>
    </row>
    <row r="66" spans="1:15" ht="15" customHeight="1">
      <c r="A66" s="75"/>
      <c r="B66" s="190"/>
      <c r="C66" s="157" t="s">
        <v>417</v>
      </c>
      <c r="D66" s="91" t="s">
        <v>422</v>
      </c>
      <c r="E66" s="15" t="s">
        <v>249</v>
      </c>
      <c r="F66" s="19">
        <v>1</v>
      </c>
      <c r="G66" s="19">
        <v>1</v>
      </c>
      <c r="H66" s="18" t="s">
        <v>50</v>
      </c>
      <c r="I66" s="18">
        <v>24</v>
      </c>
      <c r="J66" s="143"/>
      <c r="K66" s="230">
        <v>26000</v>
      </c>
      <c r="L66" s="211">
        <v>1300</v>
      </c>
      <c r="M66" s="201">
        <f t="shared" si="5"/>
        <v>0</v>
      </c>
      <c r="N66" s="114">
        <f t="shared" si="6"/>
        <v>0</v>
      </c>
    </row>
    <row r="67" spans="1:15" ht="15" customHeight="1">
      <c r="A67" s="75"/>
      <c r="B67" s="190"/>
      <c r="C67" s="157" t="s">
        <v>418</v>
      </c>
      <c r="D67" s="91" t="s">
        <v>421</v>
      </c>
      <c r="E67" s="15" t="s">
        <v>249</v>
      </c>
      <c r="F67" s="19">
        <v>1</v>
      </c>
      <c r="G67" s="19">
        <v>1</v>
      </c>
      <c r="H67" s="18" t="s">
        <v>50</v>
      </c>
      <c r="I67" s="18">
        <v>24</v>
      </c>
      <c r="J67" s="143"/>
      <c r="K67" s="230">
        <v>26000</v>
      </c>
      <c r="L67" s="211">
        <v>1300</v>
      </c>
      <c r="M67" s="201">
        <f t="shared" si="5"/>
        <v>0</v>
      </c>
      <c r="N67" s="114">
        <f t="shared" si="6"/>
        <v>0</v>
      </c>
    </row>
    <row r="68" spans="1:15" ht="15" customHeight="1">
      <c r="A68" s="58"/>
      <c r="B68" s="190"/>
      <c r="C68" s="157" t="s">
        <v>347</v>
      </c>
      <c r="D68" s="91" t="s">
        <v>360</v>
      </c>
      <c r="E68" s="15" t="s">
        <v>249</v>
      </c>
      <c r="F68" s="19">
        <v>1</v>
      </c>
      <c r="G68" s="19">
        <v>1</v>
      </c>
      <c r="H68" s="18" t="s">
        <v>50</v>
      </c>
      <c r="I68" s="18">
        <v>24</v>
      </c>
      <c r="J68" s="143"/>
      <c r="K68" s="230">
        <v>26000</v>
      </c>
      <c r="L68" s="211">
        <v>1300</v>
      </c>
      <c r="M68" s="201">
        <f t="shared" si="5"/>
        <v>0</v>
      </c>
      <c r="N68" s="114">
        <f t="shared" si="6"/>
        <v>0</v>
      </c>
    </row>
    <row r="69" spans="1:15" ht="15" customHeight="1">
      <c r="A69" s="58"/>
      <c r="B69" s="73"/>
      <c r="C69" s="157" t="s">
        <v>53</v>
      </c>
      <c r="D69" s="91" t="s">
        <v>54</v>
      </c>
      <c r="E69" s="15" t="s">
        <v>258</v>
      </c>
      <c r="F69" s="19">
        <v>1</v>
      </c>
      <c r="G69" s="19">
        <v>1</v>
      </c>
      <c r="H69" s="18" t="s">
        <v>55</v>
      </c>
      <c r="I69" s="18">
        <v>8</v>
      </c>
      <c r="J69" s="143"/>
      <c r="K69" s="230">
        <v>18480</v>
      </c>
      <c r="L69" s="211">
        <v>770</v>
      </c>
      <c r="M69" s="201">
        <f t="shared" si="5"/>
        <v>0</v>
      </c>
      <c r="N69" s="114">
        <f t="shared" si="6"/>
        <v>0</v>
      </c>
    </row>
    <row r="70" spans="1:15" ht="15" customHeight="1">
      <c r="A70" s="39"/>
      <c r="B70" s="73"/>
      <c r="C70" s="158" t="s">
        <v>56</v>
      </c>
      <c r="D70" s="91" t="s">
        <v>57</v>
      </c>
      <c r="E70" s="15" t="s">
        <v>258</v>
      </c>
      <c r="F70" s="19">
        <v>1</v>
      </c>
      <c r="G70" s="19">
        <v>1</v>
      </c>
      <c r="H70" s="18" t="s">
        <v>55</v>
      </c>
      <c r="I70" s="18">
        <v>8</v>
      </c>
      <c r="J70" s="143"/>
      <c r="K70" s="230">
        <v>18480</v>
      </c>
      <c r="L70" s="211">
        <v>770</v>
      </c>
      <c r="M70" s="201">
        <f t="shared" si="5"/>
        <v>0</v>
      </c>
      <c r="N70" s="114">
        <f t="shared" si="6"/>
        <v>0</v>
      </c>
    </row>
    <row r="71" spans="1:15" ht="15" customHeight="1">
      <c r="A71" s="55"/>
      <c r="B71" s="73"/>
      <c r="C71" s="157" t="s">
        <v>166</v>
      </c>
      <c r="D71" s="91" t="s">
        <v>167</v>
      </c>
      <c r="E71" s="15" t="s">
        <v>255</v>
      </c>
      <c r="F71" s="19">
        <v>1</v>
      </c>
      <c r="G71" s="19">
        <v>1</v>
      </c>
      <c r="H71" s="18" t="s">
        <v>329</v>
      </c>
      <c r="I71" s="18">
        <v>6</v>
      </c>
      <c r="J71" s="143"/>
      <c r="K71" s="230">
        <v>14922</v>
      </c>
      <c r="L71" s="211">
        <v>829</v>
      </c>
      <c r="M71" s="201">
        <f t="shared" si="5"/>
        <v>0</v>
      </c>
      <c r="N71" s="114">
        <f t="shared" si="6"/>
        <v>0</v>
      </c>
    </row>
    <row r="72" spans="1:15" ht="15" customHeight="1">
      <c r="A72" s="58"/>
      <c r="B72" s="73"/>
      <c r="C72" s="157" t="s">
        <v>58</v>
      </c>
      <c r="D72" s="91" t="s">
        <v>59</v>
      </c>
      <c r="E72" s="15" t="s">
        <v>255</v>
      </c>
      <c r="F72" s="19">
        <v>1</v>
      </c>
      <c r="G72" s="19">
        <v>1</v>
      </c>
      <c r="H72" s="18" t="s">
        <v>329</v>
      </c>
      <c r="I72" s="18">
        <v>8</v>
      </c>
      <c r="J72" s="143"/>
      <c r="K72" s="230">
        <v>20520</v>
      </c>
      <c r="L72" s="211">
        <v>1140</v>
      </c>
      <c r="M72" s="201">
        <f t="shared" si="5"/>
        <v>0</v>
      </c>
      <c r="N72" s="114">
        <f t="shared" si="6"/>
        <v>0</v>
      </c>
    </row>
    <row r="73" spans="1:15" ht="15.75" customHeight="1">
      <c r="A73" s="57"/>
      <c r="B73" s="73"/>
      <c r="C73" s="159" t="s">
        <v>60</v>
      </c>
      <c r="D73" s="96" t="s">
        <v>61</v>
      </c>
      <c r="E73" s="42" t="s">
        <v>255</v>
      </c>
      <c r="F73" s="160">
        <v>1</v>
      </c>
      <c r="G73" s="160">
        <v>1</v>
      </c>
      <c r="H73" s="41" t="s">
        <v>329</v>
      </c>
      <c r="I73" s="41">
        <v>8</v>
      </c>
      <c r="J73" s="143"/>
      <c r="K73" s="237">
        <v>20520</v>
      </c>
      <c r="L73" s="221">
        <v>1140</v>
      </c>
      <c r="M73" s="201">
        <f t="shared" si="5"/>
        <v>0</v>
      </c>
      <c r="N73" s="114">
        <f t="shared" si="6"/>
        <v>0</v>
      </c>
    </row>
    <row r="74" spans="1:15" ht="15.75" customHeight="1" thickBot="1">
      <c r="A74" s="61"/>
      <c r="B74" s="87"/>
      <c r="C74" s="161" t="s">
        <v>284</v>
      </c>
      <c r="D74" s="162" t="s">
        <v>285</v>
      </c>
      <c r="E74" s="132">
        <v>18</v>
      </c>
      <c r="F74" s="132">
        <v>1</v>
      </c>
      <c r="G74" s="132">
        <v>1</v>
      </c>
      <c r="H74" s="132" t="s">
        <v>327</v>
      </c>
      <c r="I74" s="132">
        <v>8</v>
      </c>
      <c r="J74" s="143"/>
      <c r="K74" s="238">
        <v>25200</v>
      </c>
      <c r="L74" s="213">
        <v>1400</v>
      </c>
      <c r="M74" s="201">
        <f t="shared" si="5"/>
        <v>0</v>
      </c>
      <c r="N74" s="114">
        <f t="shared" si="6"/>
        <v>0</v>
      </c>
      <c r="O74" s="43"/>
    </row>
    <row r="75" spans="1:15" ht="15.75" customHeight="1" thickBot="1">
      <c r="A75" s="58"/>
      <c r="B75" s="119"/>
      <c r="C75" s="288" t="s">
        <v>62</v>
      </c>
      <c r="D75" s="288"/>
      <c r="E75" s="288"/>
      <c r="F75" s="288"/>
      <c r="G75" s="288"/>
      <c r="H75" s="288"/>
      <c r="I75" s="288"/>
      <c r="J75" s="281"/>
      <c r="K75" s="205"/>
      <c r="L75" s="205" t="s">
        <v>15</v>
      </c>
      <c r="M75" s="203" t="s">
        <v>15</v>
      </c>
      <c r="N75" s="90"/>
    </row>
    <row r="76" spans="1:15" ht="15" customHeight="1">
      <c r="A76" s="54"/>
      <c r="B76" s="74"/>
      <c r="C76" s="155" t="s">
        <v>63</v>
      </c>
      <c r="D76" s="95" t="s">
        <v>64</v>
      </c>
      <c r="E76" s="15" t="s">
        <v>262</v>
      </c>
      <c r="F76" s="18">
        <v>1</v>
      </c>
      <c r="G76" s="18">
        <v>6</v>
      </c>
      <c r="H76" s="18" t="s">
        <v>193</v>
      </c>
      <c r="I76" s="18">
        <v>6</v>
      </c>
      <c r="J76" s="149"/>
      <c r="K76" s="239">
        <v>24000</v>
      </c>
      <c r="L76" s="222">
        <v>1600</v>
      </c>
      <c r="M76" s="201">
        <f t="shared" si="5"/>
        <v>0</v>
      </c>
      <c r="N76" s="114">
        <f t="shared" si="6"/>
        <v>0</v>
      </c>
    </row>
    <row r="77" spans="1:15" ht="15" customHeight="1">
      <c r="A77" s="63"/>
      <c r="B77" s="190"/>
      <c r="C77" s="155" t="s">
        <v>443</v>
      </c>
      <c r="D77" s="180" t="s">
        <v>444</v>
      </c>
      <c r="E77" s="15" t="s">
        <v>262</v>
      </c>
      <c r="F77" s="18">
        <v>1</v>
      </c>
      <c r="G77" s="18">
        <v>6</v>
      </c>
      <c r="H77" s="18" t="s">
        <v>193</v>
      </c>
      <c r="I77" s="18">
        <v>6</v>
      </c>
      <c r="J77" s="149"/>
      <c r="K77" s="236">
        <v>24000</v>
      </c>
      <c r="L77" s="210">
        <v>1600</v>
      </c>
      <c r="M77" s="201">
        <f t="shared" si="5"/>
        <v>0</v>
      </c>
      <c r="N77" s="114">
        <f t="shared" si="6"/>
        <v>0</v>
      </c>
    </row>
    <row r="78" spans="1:15" ht="15" customHeight="1">
      <c r="A78" s="63"/>
      <c r="B78" s="190"/>
      <c r="C78" s="155" t="s">
        <v>474</v>
      </c>
      <c r="D78" s="180" t="s">
        <v>475</v>
      </c>
      <c r="E78" s="15" t="s">
        <v>259</v>
      </c>
      <c r="F78" s="18">
        <v>1</v>
      </c>
      <c r="G78" s="18">
        <v>6</v>
      </c>
      <c r="H78" s="18" t="s">
        <v>65</v>
      </c>
      <c r="I78" s="18">
        <v>6</v>
      </c>
      <c r="J78" s="149"/>
      <c r="K78" s="236">
        <v>16800</v>
      </c>
      <c r="L78" s="210">
        <v>1400</v>
      </c>
      <c r="M78" s="201">
        <f t="shared" ref="M78" si="7">L78*J78</f>
        <v>0</v>
      </c>
      <c r="N78" s="114">
        <f t="shared" ref="N78" si="8">M78-M78*$K$7%</f>
        <v>0</v>
      </c>
    </row>
    <row r="79" spans="1:15" ht="15" customHeight="1" thickBot="1">
      <c r="A79" s="63"/>
      <c r="B79" s="190"/>
      <c r="C79" s="155" t="s">
        <v>476</v>
      </c>
      <c r="D79" s="180" t="s">
        <v>477</v>
      </c>
      <c r="E79" s="15" t="s">
        <v>263</v>
      </c>
      <c r="F79" s="18">
        <v>1</v>
      </c>
      <c r="G79" s="18">
        <v>6</v>
      </c>
      <c r="H79" s="18" t="s">
        <v>478</v>
      </c>
      <c r="I79" s="18">
        <v>6</v>
      </c>
      <c r="J79" s="149"/>
      <c r="K79" s="236">
        <v>14400</v>
      </c>
      <c r="L79" s="210">
        <v>2400</v>
      </c>
      <c r="M79" s="201">
        <f t="shared" ref="M79" si="9">L79*J79</f>
        <v>0</v>
      </c>
      <c r="N79" s="114">
        <f t="shared" ref="N79" si="10">M79-M79*$K$7%</f>
        <v>0</v>
      </c>
    </row>
    <row r="80" spans="1:15" s="45" customFormat="1" ht="16.899999999999999" customHeight="1" thickBot="1">
      <c r="A80" s="61"/>
      <c r="B80" s="120"/>
      <c r="C80" s="284" t="s">
        <v>235</v>
      </c>
      <c r="D80" s="284"/>
      <c r="E80" s="284"/>
      <c r="F80" s="284"/>
      <c r="G80" s="284"/>
      <c r="H80" s="284"/>
      <c r="I80" s="284"/>
      <c r="J80" s="262"/>
      <c r="K80" s="193"/>
      <c r="L80" s="193"/>
      <c r="M80" s="204"/>
      <c r="N80" s="104"/>
    </row>
    <row r="81" spans="1:14" ht="15" customHeight="1">
      <c r="A81" s="38"/>
      <c r="B81" s="115"/>
      <c r="C81" s="154" t="s">
        <v>181</v>
      </c>
      <c r="D81" s="89" t="s">
        <v>175</v>
      </c>
      <c r="E81" s="16" t="s">
        <v>258</v>
      </c>
      <c r="F81" s="21">
        <v>1</v>
      </c>
      <c r="G81" s="21">
        <v>1</v>
      </c>
      <c r="H81" s="21" t="s">
        <v>50</v>
      </c>
      <c r="I81" s="19">
        <v>9</v>
      </c>
      <c r="J81" s="149"/>
      <c r="K81" s="240">
        <v>13440</v>
      </c>
      <c r="L81" s="223">
        <v>560</v>
      </c>
      <c r="M81" s="201">
        <f t="shared" si="5"/>
        <v>0</v>
      </c>
      <c r="N81" s="114">
        <f t="shared" si="6"/>
        <v>0</v>
      </c>
    </row>
    <row r="82" spans="1:14" ht="16.5" customHeight="1">
      <c r="A82" s="33"/>
      <c r="B82" s="73"/>
      <c r="C82" s="154" t="s">
        <v>182</v>
      </c>
      <c r="D82" s="89" t="s">
        <v>176</v>
      </c>
      <c r="E82" s="16" t="s">
        <v>249</v>
      </c>
      <c r="F82" s="171">
        <v>1</v>
      </c>
      <c r="G82" s="171">
        <v>1</v>
      </c>
      <c r="H82" s="21" t="s">
        <v>50</v>
      </c>
      <c r="I82" s="19">
        <v>12</v>
      </c>
      <c r="J82" s="149"/>
      <c r="K82" s="240">
        <v>18700</v>
      </c>
      <c r="L82" s="223">
        <v>935</v>
      </c>
      <c r="M82" s="201">
        <f t="shared" si="5"/>
        <v>0</v>
      </c>
      <c r="N82" s="114">
        <f t="shared" si="6"/>
        <v>0</v>
      </c>
    </row>
    <row r="83" spans="1:14" ht="16.5" customHeight="1" thickBot="1">
      <c r="A83" s="33"/>
      <c r="B83" s="73"/>
      <c r="C83" s="154" t="s">
        <v>183</v>
      </c>
      <c r="D83" s="89" t="s">
        <v>177</v>
      </c>
      <c r="E83" s="16" t="s">
        <v>251</v>
      </c>
      <c r="F83" s="171">
        <v>1</v>
      </c>
      <c r="G83" s="171">
        <v>1</v>
      </c>
      <c r="H83" s="20" t="s">
        <v>55</v>
      </c>
      <c r="I83" s="19">
        <v>9</v>
      </c>
      <c r="J83" s="149"/>
      <c r="K83" s="240">
        <v>15840</v>
      </c>
      <c r="L83" s="223">
        <v>990</v>
      </c>
      <c r="M83" s="201">
        <f t="shared" si="5"/>
        <v>0</v>
      </c>
      <c r="N83" s="114">
        <f t="shared" si="6"/>
        <v>0</v>
      </c>
    </row>
    <row r="84" spans="1:14" ht="15.75" customHeight="1" thickBot="1">
      <c r="A84" s="39"/>
      <c r="B84" s="246"/>
      <c r="C84" s="281" t="s">
        <v>76</v>
      </c>
      <c r="D84" s="281"/>
      <c r="E84" s="281"/>
      <c r="F84" s="281"/>
      <c r="G84" s="281"/>
      <c r="H84" s="281"/>
      <c r="I84" s="281"/>
      <c r="J84" s="281"/>
      <c r="K84" s="247"/>
      <c r="L84" s="247"/>
      <c r="M84" s="247"/>
      <c r="N84" s="103"/>
    </row>
    <row r="85" spans="1:14" ht="15" customHeight="1">
      <c r="A85" s="106"/>
      <c r="B85" s="190"/>
      <c r="C85" s="150" t="s">
        <v>442</v>
      </c>
      <c r="D85" s="89" t="s">
        <v>482</v>
      </c>
      <c r="E85" s="25" t="s">
        <v>259</v>
      </c>
      <c r="F85" s="146">
        <v>1</v>
      </c>
      <c r="G85" s="146">
        <v>1</v>
      </c>
      <c r="H85" s="18" t="s">
        <v>328</v>
      </c>
      <c r="I85" s="19">
        <v>48</v>
      </c>
      <c r="J85" s="152"/>
      <c r="K85" s="241">
        <v>30240</v>
      </c>
      <c r="L85" s="257">
        <v>2520</v>
      </c>
      <c r="M85" s="201">
        <f t="shared" si="5"/>
        <v>0</v>
      </c>
      <c r="N85" s="114">
        <f>M85-M85*$K$7%</f>
        <v>0</v>
      </c>
    </row>
    <row r="86" spans="1:14" ht="15" customHeight="1">
      <c r="A86" s="55"/>
      <c r="B86" s="73"/>
      <c r="C86" s="157" t="s">
        <v>66</v>
      </c>
      <c r="D86" s="91" t="s">
        <v>67</v>
      </c>
      <c r="E86" s="15" t="s">
        <v>259</v>
      </c>
      <c r="F86" s="19">
        <v>1</v>
      </c>
      <c r="G86" s="19">
        <v>1</v>
      </c>
      <c r="H86" s="18" t="s">
        <v>328</v>
      </c>
      <c r="I86" s="19">
        <v>48</v>
      </c>
      <c r="J86" s="152"/>
      <c r="K86" s="230">
        <v>30240</v>
      </c>
      <c r="L86" s="257">
        <v>2520</v>
      </c>
      <c r="M86" s="201">
        <f t="shared" si="5"/>
        <v>0</v>
      </c>
      <c r="N86" s="114">
        <f t="shared" ref="N86:N149" si="11">M86-M86*$K$7%</f>
        <v>0</v>
      </c>
    </row>
    <row r="87" spans="1:14" ht="15" customHeight="1">
      <c r="A87" s="106"/>
      <c r="B87" s="73"/>
      <c r="C87" s="150" t="s">
        <v>348</v>
      </c>
      <c r="D87" s="182" t="s">
        <v>403</v>
      </c>
      <c r="E87" s="16" t="s">
        <v>261</v>
      </c>
      <c r="F87" s="146">
        <v>1</v>
      </c>
      <c r="G87" s="146">
        <v>1</v>
      </c>
      <c r="H87" s="19" t="s">
        <v>328</v>
      </c>
      <c r="I87" s="19">
        <v>64</v>
      </c>
      <c r="J87" s="152"/>
      <c r="K87" s="242">
        <v>30720</v>
      </c>
      <c r="L87" s="219">
        <v>3840</v>
      </c>
      <c r="M87" s="201">
        <f t="shared" si="5"/>
        <v>0</v>
      </c>
      <c r="N87" s="114">
        <f t="shared" si="11"/>
        <v>0</v>
      </c>
    </row>
    <row r="88" spans="1:14" ht="15" customHeight="1">
      <c r="A88" s="106"/>
      <c r="B88" s="73"/>
      <c r="C88" s="150" t="s">
        <v>349</v>
      </c>
      <c r="D88" s="182" t="s">
        <v>404</v>
      </c>
      <c r="E88" s="16" t="s">
        <v>268</v>
      </c>
      <c r="F88" s="146">
        <v>1</v>
      </c>
      <c r="G88" s="146">
        <v>1</v>
      </c>
      <c r="H88" s="19" t="s">
        <v>328</v>
      </c>
      <c r="I88" s="19">
        <v>100</v>
      </c>
      <c r="J88" s="152"/>
      <c r="K88" s="242">
        <v>20200</v>
      </c>
      <c r="L88" s="219">
        <v>5050</v>
      </c>
      <c r="M88" s="201">
        <f t="shared" si="5"/>
        <v>0</v>
      </c>
      <c r="N88" s="114">
        <f t="shared" si="11"/>
        <v>0</v>
      </c>
    </row>
    <row r="89" spans="1:14">
      <c r="A89" s="39"/>
      <c r="B89" s="73"/>
      <c r="C89" s="150" t="s">
        <v>77</v>
      </c>
      <c r="D89" s="249" t="s">
        <v>78</v>
      </c>
      <c r="E89" s="16" t="s">
        <v>258</v>
      </c>
      <c r="F89" s="146">
        <v>1</v>
      </c>
      <c r="G89" s="146">
        <v>1</v>
      </c>
      <c r="H89" s="146" t="s">
        <v>50</v>
      </c>
      <c r="I89" s="19">
        <v>7</v>
      </c>
      <c r="J89" s="152"/>
      <c r="K89" s="242">
        <v>10224</v>
      </c>
      <c r="L89" s="219">
        <v>426</v>
      </c>
      <c r="M89" s="201">
        <f t="shared" si="5"/>
        <v>0</v>
      </c>
      <c r="N89" s="114">
        <f t="shared" si="11"/>
        <v>0</v>
      </c>
    </row>
    <row r="90" spans="1:14" ht="15" customHeight="1">
      <c r="A90" s="39"/>
      <c r="B90" s="73"/>
      <c r="C90" s="150" t="s">
        <v>79</v>
      </c>
      <c r="D90" s="182" t="s">
        <v>80</v>
      </c>
      <c r="E90" s="16" t="s">
        <v>258</v>
      </c>
      <c r="F90" s="146">
        <v>1</v>
      </c>
      <c r="G90" s="146">
        <v>1</v>
      </c>
      <c r="H90" s="19" t="s">
        <v>50</v>
      </c>
      <c r="I90" s="19">
        <v>9</v>
      </c>
      <c r="J90" s="152"/>
      <c r="K90" s="242">
        <v>18000</v>
      </c>
      <c r="L90" s="219">
        <v>750</v>
      </c>
      <c r="M90" s="201">
        <f t="shared" si="5"/>
        <v>0</v>
      </c>
      <c r="N90" s="114">
        <f t="shared" si="11"/>
        <v>0</v>
      </c>
    </row>
    <row r="91" spans="1:14" ht="15" customHeight="1">
      <c r="A91" s="106"/>
      <c r="B91" s="73"/>
      <c r="C91" s="150" t="s">
        <v>81</v>
      </c>
      <c r="D91" s="182" t="s">
        <v>82</v>
      </c>
      <c r="E91" s="16" t="s">
        <v>258</v>
      </c>
      <c r="F91" s="146">
        <v>1</v>
      </c>
      <c r="G91" s="146">
        <v>1</v>
      </c>
      <c r="H91" s="19" t="s">
        <v>50</v>
      </c>
      <c r="I91" s="19">
        <v>10</v>
      </c>
      <c r="J91" s="152"/>
      <c r="K91" s="242">
        <v>19920</v>
      </c>
      <c r="L91" s="219">
        <v>830</v>
      </c>
      <c r="M91" s="201">
        <f t="shared" si="5"/>
        <v>0</v>
      </c>
      <c r="N91" s="114">
        <f t="shared" si="11"/>
        <v>0</v>
      </c>
    </row>
    <row r="92" spans="1:14" ht="15" customHeight="1">
      <c r="A92" s="39"/>
      <c r="B92" s="256"/>
      <c r="C92" s="250" t="s">
        <v>83</v>
      </c>
      <c r="D92" s="251" t="s">
        <v>84</v>
      </c>
      <c r="E92" s="13" t="s">
        <v>249</v>
      </c>
      <c r="F92" s="21">
        <v>1</v>
      </c>
      <c r="G92" s="21">
        <v>1</v>
      </c>
      <c r="H92" s="21" t="s">
        <v>50</v>
      </c>
      <c r="I92" s="21">
        <v>12</v>
      </c>
      <c r="J92" s="152"/>
      <c r="K92" s="242">
        <v>18960</v>
      </c>
      <c r="L92" s="219">
        <v>948</v>
      </c>
      <c r="M92" s="201">
        <f t="shared" si="5"/>
        <v>0</v>
      </c>
      <c r="N92" s="114">
        <f t="shared" si="11"/>
        <v>0</v>
      </c>
    </row>
    <row r="93" spans="1:14" ht="15" customHeight="1">
      <c r="A93" s="59"/>
      <c r="B93" s="73"/>
      <c r="C93" s="154" t="s">
        <v>361</v>
      </c>
      <c r="D93" s="89" t="s">
        <v>362</v>
      </c>
      <c r="E93" s="16" t="s">
        <v>251</v>
      </c>
      <c r="F93" s="146">
        <v>1</v>
      </c>
      <c r="G93" s="146">
        <v>1</v>
      </c>
      <c r="H93" s="20" t="s">
        <v>50</v>
      </c>
      <c r="I93" s="20">
        <v>16</v>
      </c>
      <c r="J93" s="152"/>
      <c r="K93" s="230">
        <v>17120</v>
      </c>
      <c r="L93" s="219">
        <v>1070</v>
      </c>
      <c r="M93" s="201">
        <f t="shared" si="5"/>
        <v>0</v>
      </c>
      <c r="N93" s="114">
        <f t="shared" si="11"/>
        <v>0</v>
      </c>
    </row>
    <row r="94" spans="1:14" ht="15" customHeight="1">
      <c r="A94" s="259"/>
      <c r="B94" s="190"/>
      <c r="C94" s="154" t="s">
        <v>425</v>
      </c>
      <c r="D94" s="89" t="s">
        <v>426</v>
      </c>
      <c r="E94" s="16" t="s">
        <v>251</v>
      </c>
      <c r="F94" s="146">
        <v>1</v>
      </c>
      <c r="G94" s="146">
        <v>1</v>
      </c>
      <c r="H94" s="20" t="s">
        <v>50</v>
      </c>
      <c r="I94" s="20">
        <v>16</v>
      </c>
      <c r="J94" s="152"/>
      <c r="K94" s="230">
        <v>17120</v>
      </c>
      <c r="L94" s="219">
        <v>1070</v>
      </c>
      <c r="M94" s="201">
        <f t="shared" si="5"/>
        <v>0</v>
      </c>
      <c r="N94" s="114">
        <f t="shared" si="11"/>
        <v>0</v>
      </c>
    </row>
    <row r="95" spans="1:14" ht="15" customHeight="1">
      <c r="A95" s="106"/>
      <c r="B95" s="73"/>
      <c r="C95" s="250" t="s">
        <v>198</v>
      </c>
      <c r="D95" s="252" t="s">
        <v>199</v>
      </c>
      <c r="E95" s="13" t="s">
        <v>251</v>
      </c>
      <c r="F95" s="21">
        <v>1</v>
      </c>
      <c r="G95" s="21">
        <v>1</v>
      </c>
      <c r="H95" s="21" t="s">
        <v>50</v>
      </c>
      <c r="I95" s="21">
        <v>16</v>
      </c>
      <c r="J95" s="152"/>
      <c r="K95" s="242">
        <v>20240</v>
      </c>
      <c r="L95" s="219">
        <v>1265</v>
      </c>
      <c r="M95" s="201">
        <f t="shared" si="5"/>
        <v>0</v>
      </c>
      <c r="N95" s="114">
        <f t="shared" si="11"/>
        <v>0</v>
      </c>
    </row>
    <row r="96" spans="1:14" ht="15" customHeight="1">
      <c r="A96" s="39"/>
      <c r="B96" s="256"/>
      <c r="C96" s="250" t="s">
        <v>85</v>
      </c>
      <c r="D96" s="251" t="s">
        <v>86</v>
      </c>
      <c r="E96" s="13" t="s">
        <v>251</v>
      </c>
      <c r="F96" s="21">
        <v>1</v>
      </c>
      <c r="G96" s="21">
        <v>1</v>
      </c>
      <c r="H96" s="21" t="s">
        <v>50</v>
      </c>
      <c r="I96" s="21">
        <v>16</v>
      </c>
      <c r="J96" s="152"/>
      <c r="K96" s="242">
        <v>20240</v>
      </c>
      <c r="L96" s="219">
        <v>1265</v>
      </c>
      <c r="M96" s="201">
        <f t="shared" si="5"/>
        <v>0</v>
      </c>
      <c r="N96" s="114">
        <f t="shared" si="11"/>
        <v>0</v>
      </c>
    </row>
    <row r="97" spans="1:15">
      <c r="A97" s="106"/>
      <c r="B97" s="73"/>
      <c r="C97" s="150" t="s">
        <v>87</v>
      </c>
      <c r="D97" s="249" t="s">
        <v>171</v>
      </c>
      <c r="E97" s="16" t="s">
        <v>251</v>
      </c>
      <c r="F97" s="146">
        <v>1</v>
      </c>
      <c r="G97" s="146">
        <v>1</v>
      </c>
      <c r="H97" s="21" t="s">
        <v>50</v>
      </c>
      <c r="I97" s="19">
        <v>16</v>
      </c>
      <c r="J97" s="152"/>
      <c r="K97" s="242">
        <v>20240</v>
      </c>
      <c r="L97" s="219">
        <v>1265</v>
      </c>
      <c r="M97" s="201">
        <f t="shared" si="5"/>
        <v>0</v>
      </c>
      <c r="N97" s="114">
        <f t="shared" si="11"/>
        <v>0</v>
      </c>
    </row>
    <row r="98" spans="1:15" ht="15" customHeight="1">
      <c r="A98" s="39"/>
      <c r="B98" s="256"/>
      <c r="C98" s="250" t="s">
        <v>188</v>
      </c>
      <c r="D98" s="251" t="s">
        <v>88</v>
      </c>
      <c r="E98" s="13" t="s">
        <v>251</v>
      </c>
      <c r="F98" s="21">
        <v>1</v>
      </c>
      <c r="G98" s="21">
        <v>1</v>
      </c>
      <c r="H98" s="21" t="s">
        <v>50</v>
      </c>
      <c r="I98" s="21">
        <v>16</v>
      </c>
      <c r="J98" s="152"/>
      <c r="K98" s="242">
        <v>20240</v>
      </c>
      <c r="L98" s="219">
        <v>1265</v>
      </c>
      <c r="M98" s="201">
        <f t="shared" si="5"/>
        <v>0</v>
      </c>
      <c r="N98" s="114">
        <f t="shared" si="11"/>
        <v>0</v>
      </c>
    </row>
    <row r="99" spans="1:15" ht="15" customHeight="1">
      <c r="A99" s="106"/>
      <c r="B99" s="256"/>
      <c r="C99" s="250" t="s">
        <v>89</v>
      </c>
      <c r="D99" s="251" t="s">
        <v>90</v>
      </c>
      <c r="E99" s="13" t="s">
        <v>259</v>
      </c>
      <c r="F99" s="21">
        <v>1</v>
      </c>
      <c r="G99" s="21">
        <v>1</v>
      </c>
      <c r="H99" s="21" t="s">
        <v>50</v>
      </c>
      <c r="I99" s="21">
        <v>19</v>
      </c>
      <c r="J99" s="152"/>
      <c r="K99" s="242">
        <v>18024</v>
      </c>
      <c r="L99" s="219">
        <v>1502</v>
      </c>
      <c r="M99" s="201">
        <f t="shared" si="5"/>
        <v>0</v>
      </c>
      <c r="N99" s="114">
        <f t="shared" si="11"/>
        <v>0</v>
      </c>
    </row>
    <row r="100" spans="1:15">
      <c r="A100" s="39"/>
      <c r="B100" s="73"/>
      <c r="C100" s="150" t="s">
        <v>91</v>
      </c>
      <c r="D100" s="249" t="s">
        <v>92</v>
      </c>
      <c r="E100" s="16" t="s">
        <v>259</v>
      </c>
      <c r="F100" s="146">
        <v>1</v>
      </c>
      <c r="G100" s="146">
        <v>1</v>
      </c>
      <c r="H100" s="21" t="s">
        <v>50</v>
      </c>
      <c r="I100" s="20">
        <v>19</v>
      </c>
      <c r="J100" s="152"/>
      <c r="K100" s="242">
        <v>18024</v>
      </c>
      <c r="L100" s="219">
        <v>1502</v>
      </c>
      <c r="M100" s="201">
        <f t="shared" si="5"/>
        <v>0</v>
      </c>
      <c r="N100" s="114">
        <f t="shared" si="11"/>
        <v>0</v>
      </c>
    </row>
    <row r="101" spans="1:15">
      <c r="A101" s="39"/>
      <c r="B101" s="86"/>
      <c r="C101" s="138" t="s">
        <v>286</v>
      </c>
      <c r="D101" s="253" t="s">
        <v>287</v>
      </c>
      <c r="E101" s="131">
        <v>12</v>
      </c>
      <c r="F101" s="131">
        <v>1</v>
      </c>
      <c r="G101" s="131">
        <v>1</v>
      </c>
      <c r="H101" s="131" t="s">
        <v>50</v>
      </c>
      <c r="I101" s="131">
        <v>19</v>
      </c>
      <c r="J101" s="152"/>
      <c r="K101" s="242">
        <v>16296</v>
      </c>
      <c r="L101" s="258">
        <v>1358</v>
      </c>
      <c r="M101" s="201">
        <f t="shared" si="5"/>
        <v>0</v>
      </c>
      <c r="N101" s="114">
        <f t="shared" si="11"/>
        <v>0</v>
      </c>
      <c r="O101" s="43"/>
    </row>
    <row r="102" spans="1:15">
      <c r="A102" s="39"/>
      <c r="B102" s="86"/>
      <c r="C102" s="138" t="s">
        <v>307</v>
      </c>
      <c r="D102" s="253" t="s">
        <v>308</v>
      </c>
      <c r="E102" s="131">
        <v>12</v>
      </c>
      <c r="F102" s="131">
        <v>1</v>
      </c>
      <c r="G102" s="131">
        <v>1</v>
      </c>
      <c r="H102" s="131" t="s">
        <v>50</v>
      </c>
      <c r="I102" s="131">
        <v>19</v>
      </c>
      <c r="J102" s="152"/>
      <c r="K102" s="242">
        <v>15936</v>
      </c>
      <c r="L102" s="258">
        <v>1328</v>
      </c>
      <c r="M102" s="201">
        <f t="shared" si="5"/>
        <v>0</v>
      </c>
      <c r="N102" s="114">
        <f t="shared" si="11"/>
        <v>0</v>
      </c>
      <c r="O102" s="43"/>
    </row>
    <row r="103" spans="1:15">
      <c r="A103" s="39"/>
      <c r="B103" s="86"/>
      <c r="C103" s="138" t="s">
        <v>451</v>
      </c>
      <c r="D103" s="253" t="s">
        <v>450</v>
      </c>
      <c r="E103" s="131">
        <v>12</v>
      </c>
      <c r="F103" s="131">
        <v>1</v>
      </c>
      <c r="G103" s="131">
        <v>1</v>
      </c>
      <c r="H103" s="131" t="s">
        <v>50</v>
      </c>
      <c r="I103" s="131">
        <v>25</v>
      </c>
      <c r="J103" s="152"/>
      <c r="K103" s="242">
        <v>21456</v>
      </c>
      <c r="L103" s="258">
        <v>1788</v>
      </c>
      <c r="M103" s="201">
        <f t="shared" si="5"/>
        <v>0</v>
      </c>
      <c r="N103" s="114">
        <f t="shared" si="11"/>
        <v>0</v>
      </c>
      <c r="O103" s="43"/>
    </row>
    <row r="104" spans="1:15" ht="15" customHeight="1">
      <c r="A104" s="106"/>
      <c r="B104" s="256"/>
      <c r="C104" s="250" t="s">
        <v>184</v>
      </c>
      <c r="D104" s="251" t="s">
        <v>93</v>
      </c>
      <c r="E104" s="13" t="s">
        <v>259</v>
      </c>
      <c r="F104" s="21">
        <v>1</v>
      </c>
      <c r="G104" s="21">
        <v>1</v>
      </c>
      <c r="H104" s="21" t="s">
        <v>50</v>
      </c>
      <c r="I104" s="21">
        <v>25</v>
      </c>
      <c r="J104" s="152"/>
      <c r="K104" s="242">
        <v>21600</v>
      </c>
      <c r="L104" s="219">
        <v>1800</v>
      </c>
      <c r="M104" s="201">
        <f t="shared" si="5"/>
        <v>0</v>
      </c>
      <c r="N104" s="114">
        <f t="shared" si="11"/>
        <v>0</v>
      </c>
    </row>
    <row r="105" spans="1:15" ht="15" customHeight="1">
      <c r="A105" s="59"/>
      <c r="B105" s="73"/>
      <c r="C105" s="154" t="s">
        <v>363</v>
      </c>
      <c r="D105" s="89" t="s">
        <v>364</v>
      </c>
      <c r="E105" s="16" t="s">
        <v>259</v>
      </c>
      <c r="F105" s="146">
        <v>1</v>
      </c>
      <c r="G105" s="146">
        <v>1</v>
      </c>
      <c r="H105" s="20" t="s">
        <v>50</v>
      </c>
      <c r="I105" s="20">
        <v>25</v>
      </c>
      <c r="J105" s="152"/>
      <c r="K105" s="230">
        <v>16512</v>
      </c>
      <c r="L105" s="219">
        <v>1376</v>
      </c>
      <c r="M105" s="201">
        <f t="shared" si="5"/>
        <v>0</v>
      </c>
      <c r="N105" s="114">
        <f t="shared" si="11"/>
        <v>0</v>
      </c>
    </row>
    <row r="106" spans="1:15" ht="15" customHeight="1">
      <c r="A106" s="59"/>
      <c r="B106" s="73"/>
      <c r="C106" s="154" t="s">
        <v>365</v>
      </c>
      <c r="D106" s="89" t="s">
        <v>366</v>
      </c>
      <c r="E106" s="16" t="s">
        <v>259</v>
      </c>
      <c r="F106" s="146">
        <v>1</v>
      </c>
      <c r="G106" s="146">
        <v>1</v>
      </c>
      <c r="H106" s="20" t="s">
        <v>50</v>
      </c>
      <c r="I106" s="20">
        <v>25</v>
      </c>
      <c r="J106" s="152"/>
      <c r="K106" s="230">
        <v>17880</v>
      </c>
      <c r="L106" s="219">
        <v>1490</v>
      </c>
      <c r="M106" s="201">
        <f t="shared" si="5"/>
        <v>0</v>
      </c>
      <c r="N106" s="114">
        <f t="shared" si="11"/>
        <v>0</v>
      </c>
    </row>
    <row r="107" spans="1:15" ht="15" customHeight="1">
      <c r="A107" s="39"/>
      <c r="B107" s="256"/>
      <c r="C107" s="250" t="s">
        <v>94</v>
      </c>
      <c r="D107" s="251" t="s">
        <v>95</v>
      </c>
      <c r="E107" s="13" t="s">
        <v>259</v>
      </c>
      <c r="F107" s="21">
        <v>1</v>
      </c>
      <c r="G107" s="21">
        <v>1</v>
      </c>
      <c r="H107" s="21" t="s">
        <v>50</v>
      </c>
      <c r="I107" s="21">
        <v>25</v>
      </c>
      <c r="J107" s="152"/>
      <c r="K107" s="242">
        <v>19080</v>
      </c>
      <c r="L107" s="219">
        <v>1590</v>
      </c>
      <c r="M107" s="201">
        <f t="shared" si="5"/>
        <v>0</v>
      </c>
      <c r="N107" s="114">
        <f t="shared" si="11"/>
        <v>0</v>
      </c>
    </row>
    <row r="108" spans="1:15" ht="15" customHeight="1">
      <c r="A108" s="106"/>
      <c r="B108" s="256"/>
      <c r="C108" s="250" t="s">
        <v>96</v>
      </c>
      <c r="D108" s="251" t="s">
        <v>97</v>
      </c>
      <c r="E108" s="13" t="s">
        <v>259</v>
      </c>
      <c r="F108" s="21">
        <v>1</v>
      </c>
      <c r="G108" s="21">
        <v>1</v>
      </c>
      <c r="H108" s="21" t="s">
        <v>50</v>
      </c>
      <c r="I108" s="21">
        <v>25</v>
      </c>
      <c r="J108" s="152"/>
      <c r="K108" s="242">
        <v>21600</v>
      </c>
      <c r="L108" s="219">
        <v>1800</v>
      </c>
      <c r="M108" s="201">
        <f t="shared" si="5"/>
        <v>0</v>
      </c>
      <c r="N108" s="114">
        <f t="shared" si="11"/>
        <v>0</v>
      </c>
    </row>
    <row r="109" spans="1:15" ht="15" customHeight="1">
      <c r="A109" s="59"/>
      <c r="B109" s="73"/>
      <c r="C109" s="154" t="s">
        <v>367</v>
      </c>
      <c r="D109" s="89" t="s">
        <v>368</v>
      </c>
      <c r="E109" s="16" t="s">
        <v>259</v>
      </c>
      <c r="F109" s="146">
        <v>1</v>
      </c>
      <c r="G109" s="146">
        <v>1</v>
      </c>
      <c r="H109" s="20" t="s">
        <v>50</v>
      </c>
      <c r="I109" s="20">
        <v>25</v>
      </c>
      <c r="J109" s="152"/>
      <c r="K109" s="230">
        <v>17880</v>
      </c>
      <c r="L109" s="219">
        <v>1490</v>
      </c>
      <c r="M109" s="201">
        <f t="shared" si="5"/>
        <v>0</v>
      </c>
      <c r="N109" s="114">
        <f t="shared" si="11"/>
        <v>0</v>
      </c>
    </row>
    <row r="110" spans="1:15" ht="15" customHeight="1">
      <c r="A110" s="59"/>
      <c r="B110" s="73"/>
      <c r="C110" s="154" t="s">
        <v>369</v>
      </c>
      <c r="D110" s="89" t="s">
        <v>370</v>
      </c>
      <c r="E110" s="16" t="s">
        <v>259</v>
      </c>
      <c r="F110" s="146">
        <v>1</v>
      </c>
      <c r="G110" s="146">
        <v>1</v>
      </c>
      <c r="H110" s="20" t="s">
        <v>50</v>
      </c>
      <c r="I110" s="20">
        <v>25</v>
      </c>
      <c r="J110" s="152"/>
      <c r="K110" s="230">
        <v>17880</v>
      </c>
      <c r="L110" s="219">
        <v>1490</v>
      </c>
      <c r="M110" s="201">
        <f t="shared" si="5"/>
        <v>0</v>
      </c>
      <c r="N110" s="114">
        <f t="shared" si="11"/>
        <v>0</v>
      </c>
    </row>
    <row r="111" spans="1:15" ht="15" customHeight="1">
      <c r="A111" s="39"/>
      <c r="B111" s="73"/>
      <c r="C111" s="150" t="s">
        <v>98</v>
      </c>
      <c r="D111" s="182" t="s">
        <v>99</v>
      </c>
      <c r="E111" s="16" t="s">
        <v>259</v>
      </c>
      <c r="F111" s="146">
        <v>1</v>
      </c>
      <c r="G111" s="146">
        <v>1</v>
      </c>
      <c r="H111" s="21" t="s">
        <v>50</v>
      </c>
      <c r="I111" s="20">
        <v>25</v>
      </c>
      <c r="J111" s="152"/>
      <c r="K111" s="242">
        <v>21456</v>
      </c>
      <c r="L111" s="219">
        <v>1788</v>
      </c>
      <c r="M111" s="201">
        <f t="shared" si="5"/>
        <v>0</v>
      </c>
      <c r="N111" s="114">
        <f t="shared" si="11"/>
        <v>0</v>
      </c>
    </row>
    <row r="112" spans="1:15" ht="15" customHeight="1">
      <c r="A112" s="39"/>
      <c r="B112" s="190"/>
      <c r="C112" s="150" t="s">
        <v>427</v>
      </c>
      <c r="D112" s="182" t="s">
        <v>428</v>
      </c>
      <c r="E112" s="16" t="s">
        <v>259</v>
      </c>
      <c r="F112" s="146">
        <v>1</v>
      </c>
      <c r="G112" s="146">
        <v>1</v>
      </c>
      <c r="H112" s="21" t="s">
        <v>50</v>
      </c>
      <c r="I112" s="20">
        <v>25</v>
      </c>
      <c r="J112" s="152"/>
      <c r="K112" s="242">
        <v>23712</v>
      </c>
      <c r="L112" s="219">
        <v>1976</v>
      </c>
      <c r="M112" s="201">
        <f t="shared" si="5"/>
        <v>0</v>
      </c>
      <c r="N112" s="114">
        <f t="shared" si="11"/>
        <v>0</v>
      </c>
    </row>
    <row r="113" spans="1:14" ht="15" customHeight="1">
      <c r="A113" s="106"/>
      <c r="B113" s="73"/>
      <c r="C113" s="250" t="s">
        <v>350</v>
      </c>
      <c r="D113" s="254" t="s">
        <v>405</v>
      </c>
      <c r="E113" s="13" t="s">
        <v>261</v>
      </c>
      <c r="F113" s="20">
        <v>1</v>
      </c>
      <c r="G113" s="20">
        <v>1</v>
      </c>
      <c r="H113" s="21" t="s">
        <v>50</v>
      </c>
      <c r="I113" s="20">
        <v>36</v>
      </c>
      <c r="J113" s="152"/>
      <c r="K113" s="242">
        <v>22400</v>
      </c>
      <c r="L113" s="219">
        <v>2800</v>
      </c>
      <c r="M113" s="201">
        <f t="shared" si="5"/>
        <v>0</v>
      </c>
      <c r="N113" s="114">
        <f t="shared" si="11"/>
        <v>0</v>
      </c>
    </row>
    <row r="114" spans="1:14" ht="15" customHeight="1">
      <c r="A114" s="106"/>
      <c r="B114" s="73"/>
      <c r="C114" s="250" t="s">
        <v>351</v>
      </c>
      <c r="D114" s="254" t="s">
        <v>406</v>
      </c>
      <c r="E114" s="13" t="s">
        <v>261</v>
      </c>
      <c r="F114" s="20">
        <v>1</v>
      </c>
      <c r="G114" s="20">
        <v>1</v>
      </c>
      <c r="H114" s="21" t="s">
        <v>50</v>
      </c>
      <c r="I114" s="20">
        <v>36</v>
      </c>
      <c r="J114" s="152"/>
      <c r="K114" s="242">
        <v>22400</v>
      </c>
      <c r="L114" s="219">
        <v>2800</v>
      </c>
      <c r="M114" s="201">
        <f t="shared" si="5"/>
        <v>0</v>
      </c>
      <c r="N114" s="114">
        <f t="shared" si="11"/>
        <v>0</v>
      </c>
    </row>
    <row r="115" spans="1:14" ht="15" customHeight="1">
      <c r="A115" s="106"/>
      <c r="B115" s="256"/>
      <c r="C115" s="250" t="s">
        <v>100</v>
      </c>
      <c r="D115" s="254" t="s">
        <v>101</v>
      </c>
      <c r="E115" s="13" t="s">
        <v>261</v>
      </c>
      <c r="F115" s="20">
        <v>1</v>
      </c>
      <c r="G115" s="20">
        <v>1</v>
      </c>
      <c r="H115" s="21" t="s">
        <v>50</v>
      </c>
      <c r="I115" s="20">
        <v>36</v>
      </c>
      <c r="J115" s="152"/>
      <c r="K115" s="242">
        <v>22400</v>
      </c>
      <c r="L115" s="219">
        <v>2800</v>
      </c>
      <c r="M115" s="201">
        <f t="shared" si="5"/>
        <v>0</v>
      </c>
      <c r="N115" s="114">
        <f t="shared" si="11"/>
        <v>0</v>
      </c>
    </row>
    <row r="116" spans="1:14" ht="15" customHeight="1">
      <c r="A116" s="59"/>
      <c r="B116" s="73"/>
      <c r="C116" s="154" t="s">
        <v>371</v>
      </c>
      <c r="D116" s="89" t="s">
        <v>372</v>
      </c>
      <c r="E116" s="16" t="s">
        <v>259</v>
      </c>
      <c r="F116" s="146">
        <v>1</v>
      </c>
      <c r="G116" s="146">
        <v>1</v>
      </c>
      <c r="H116" s="20" t="s">
        <v>50</v>
      </c>
      <c r="I116" s="20">
        <v>36</v>
      </c>
      <c r="J116" s="152"/>
      <c r="K116" s="230">
        <v>34800</v>
      </c>
      <c r="L116" s="219">
        <v>2900</v>
      </c>
      <c r="M116" s="201">
        <f t="shared" si="5"/>
        <v>0</v>
      </c>
      <c r="N116" s="114">
        <f t="shared" si="11"/>
        <v>0</v>
      </c>
    </row>
    <row r="117" spans="1:14" ht="15" customHeight="1">
      <c r="A117" s="39"/>
      <c r="B117" s="256"/>
      <c r="C117" s="250" t="s">
        <v>102</v>
      </c>
      <c r="D117" s="254" t="s">
        <v>103</v>
      </c>
      <c r="E117" s="13" t="s">
        <v>261</v>
      </c>
      <c r="F117" s="20">
        <v>1</v>
      </c>
      <c r="G117" s="20">
        <v>1</v>
      </c>
      <c r="H117" s="21" t="s">
        <v>50</v>
      </c>
      <c r="I117" s="20">
        <v>36</v>
      </c>
      <c r="J117" s="152"/>
      <c r="K117" s="242">
        <v>20600</v>
      </c>
      <c r="L117" s="219">
        <v>2575</v>
      </c>
      <c r="M117" s="201">
        <f t="shared" si="5"/>
        <v>0</v>
      </c>
      <c r="N117" s="114">
        <f t="shared" si="11"/>
        <v>0</v>
      </c>
    </row>
    <row r="118" spans="1:14" ht="15" customHeight="1">
      <c r="A118" s="59"/>
      <c r="B118" s="73"/>
      <c r="C118" s="154" t="s">
        <v>373</v>
      </c>
      <c r="D118" s="89" t="s">
        <v>374</v>
      </c>
      <c r="E118" s="16" t="s">
        <v>259</v>
      </c>
      <c r="F118" s="146">
        <v>1</v>
      </c>
      <c r="G118" s="146">
        <v>1</v>
      </c>
      <c r="H118" s="20" t="s">
        <v>50</v>
      </c>
      <c r="I118" s="20">
        <v>36</v>
      </c>
      <c r="J118" s="152"/>
      <c r="K118" s="230">
        <v>34800</v>
      </c>
      <c r="L118" s="219">
        <v>2900</v>
      </c>
      <c r="M118" s="201">
        <f t="shared" si="5"/>
        <v>0</v>
      </c>
      <c r="N118" s="114">
        <f t="shared" si="11"/>
        <v>0</v>
      </c>
    </row>
    <row r="119" spans="1:14" ht="15" customHeight="1">
      <c r="A119" s="59"/>
      <c r="B119" s="73"/>
      <c r="C119" s="154" t="s">
        <v>375</v>
      </c>
      <c r="D119" s="89" t="s">
        <v>376</v>
      </c>
      <c r="E119" s="16" t="s">
        <v>259</v>
      </c>
      <c r="F119" s="146">
        <v>1</v>
      </c>
      <c r="G119" s="146">
        <v>1</v>
      </c>
      <c r="H119" s="20" t="s">
        <v>50</v>
      </c>
      <c r="I119" s="20">
        <v>36</v>
      </c>
      <c r="J119" s="152"/>
      <c r="K119" s="230">
        <v>34800</v>
      </c>
      <c r="L119" s="219">
        <v>2900</v>
      </c>
      <c r="M119" s="201">
        <f t="shared" si="5"/>
        <v>0</v>
      </c>
      <c r="N119" s="114">
        <f t="shared" si="11"/>
        <v>0</v>
      </c>
    </row>
    <row r="120" spans="1:14" ht="15" customHeight="1">
      <c r="A120" s="39"/>
      <c r="B120" s="73"/>
      <c r="C120" s="250" t="s">
        <v>309</v>
      </c>
      <c r="D120" s="254" t="s">
        <v>310</v>
      </c>
      <c r="E120" s="13" t="s">
        <v>259</v>
      </c>
      <c r="F120" s="20">
        <v>1</v>
      </c>
      <c r="G120" s="20">
        <v>1</v>
      </c>
      <c r="H120" s="21" t="s">
        <v>50</v>
      </c>
      <c r="I120" s="20">
        <v>36</v>
      </c>
      <c r="J120" s="152"/>
      <c r="K120" s="242">
        <v>33600</v>
      </c>
      <c r="L120" s="219">
        <v>2800</v>
      </c>
      <c r="M120" s="201">
        <f t="shared" si="5"/>
        <v>0</v>
      </c>
      <c r="N120" s="114">
        <f t="shared" si="11"/>
        <v>0</v>
      </c>
    </row>
    <row r="121" spans="1:14">
      <c r="A121" s="106"/>
      <c r="B121" s="73"/>
      <c r="C121" s="150" t="s">
        <v>104</v>
      </c>
      <c r="D121" s="249" t="s">
        <v>105</v>
      </c>
      <c r="E121" s="16" t="s">
        <v>261</v>
      </c>
      <c r="F121" s="146">
        <v>1</v>
      </c>
      <c r="G121" s="146">
        <v>1</v>
      </c>
      <c r="H121" s="21" t="s">
        <v>50</v>
      </c>
      <c r="I121" s="20">
        <v>36</v>
      </c>
      <c r="J121" s="152"/>
      <c r="K121" s="242">
        <v>20600</v>
      </c>
      <c r="L121" s="219">
        <v>2575</v>
      </c>
      <c r="M121" s="201">
        <f t="shared" si="5"/>
        <v>0</v>
      </c>
      <c r="N121" s="114">
        <f t="shared" si="11"/>
        <v>0</v>
      </c>
    </row>
    <row r="122" spans="1:14">
      <c r="A122" s="106"/>
      <c r="B122" s="73"/>
      <c r="C122" s="150" t="s">
        <v>200</v>
      </c>
      <c r="D122" s="255" t="s">
        <v>201</v>
      </c>
      <c r="E122" s="13" t="s">
        <v>268</v>
      </c>
      <c r="F122" s="146">
        <v>1</v>
      </c>
      <c r="G122" s="146">
        <v>1</v>
      </c>
      <c r="H122" s="21" t="s">
        <v>50</v>
      </c>
      <c r="I122" s="20">
        <v>45</v>
      </c>
      <c r="J122" s="152"/>
      <c r="K122" s="242">
        <v>12800</v>
      </c>
      <c r="L122" s="219">
        <v>3220</v>
      </c>
      <c r="M122" s="201">
        <f t="shared" si="5"/>
        <v>0</v>
      </c>
      <c r="N122" s="114">
        <f t="shared" si="11"/>
        <v>0</v>
      </c>
    </row>
    <row r="123" spans="1:14" ht="15" customHeight="1">
      <c r="A123" s="39"/>
      <c r="B123" s="73"/>
      <c r="C123" s="250" t="s">
        <v>106</v>
      </c>
      <c r="D123" s="251" t="s">
        <v>189</v>
      </c>
      <c r="E123" s="13" t="s">
        <v>263</v>
      </c>
      <c r="F123" s="21">
        <v>1</v>
      </c>
      <c r="G123" s="21">
        <v>1</v>
      </c>
      <c r="H123" s="21" t="s">
        <v>50</v>
      </c>
      <c r="I123" s="20">
        <v>49</v>
      </c>
      <c r="J123" s="152"/>
      <c r="K123" s="242">
        <v>21018</v>
      </c>
      <c r="L123" s="219">
        <v>3503</v>
      </c>
      <c r="M123" s="201">
        <f t="shared" si="5"/>
        <v>0</v>
      </c>
      <c r="N123" s="114">
        <f t="shared" si="11"/>
        <v>0</v>
      </c>
    </row>
    <row r="124" spans="1:14" ht="15" customHeight="1">
      <c r="A124" s="39"/>
      <c r="B124" s="190"/>
      <c r="C124" s="250" t="s">
        <v>419</v>
      </c>
      <c r="D124" s="251" t="s">
        <v>420</v>
      </c>
      <c r="E124" s="13" t="s">
        <v>263</v>
      </c>
      <c r="F124" s="21">
        <v>1</v>
      </c>
      <c r="G124" s="21">
        <v>1</v>
      </c>
      <c r="H124" s="21" t="s">
        <v>50</v>
      </c>
      <c r="I124" s="20">
        <v>49</v>
      </c>
      <c r="J124" s="152"/>
      <c r="K124" s="242">
        <v>21600</v>
      </c>
      <c r="L124" s="219">
        <v>3600</v>
      </c>
      <c r="M124" s="201">
        <f t="shared" si="5"/>
        <v>0</v>
      </c>
      <c r="N124" s="114">
        <f t="shared" si="11"/>
        <v>0</v>
      </c>
    </row>
    <row r="125" spans="1:14" ht="15" customHeight="1">
      <c r="A125" s="39"/>
      <c r="B125" s="190"/>
      <c r="C125" s="250" t="s">
        <v>429</v>
      </c>
      <c r="D125" s="251" t="s">
        <v>430</v>
      </c>
      <c r="E125" s="13" t="s">
        <v>263</v>
      </c>
      <c r="F125" s="21">
        <v>1</v>
      </c>
      <c r="G125" s="21">
        <v>1</v>
      </c>
      <c r="H125" s="21" t="s">
        <v>50</v>
      </c>
      <c r="I125" s="20">
        <v>49</v>
      </c>
      <c r="J125" s="152"/>
      <c r="K125" s="242">
        <v>19800</v>
      </c>
      <c r="L125" s="219">
        <v>3300</v>
      </c>
      <c r="M125" s="201">
        <f t="shared" si="5"/>
        <v>0</v>
      </c>
      <c r="N125" s="114">
        <f t="shared" si="11"/>
        <v>0</v>
      </c>
    </row>
    <row r="126" spans="1:14" ht="15" customHeight="1">
      <c r="A126" s="106"/>
      <c r="B126" s="73"/>
      <c r="C126" s="250" t="s">
        <v>107</v>
      </c>
      <c r="D126" s="251" t="s">
        <v>108</v>
      </c>
      <c r="E126" s="13" t="s">
        <v>263</v>
      </c>
      <c r="F126" s="21">
        <v>1</v>
      </c>
      <c r="G126" s="21">
        <v>1</v>
      </c>
      <c r="H126" s="21" t="s">
        <v>50</v>
      </c>
      <c r="I126" s="20">
        <v>49</v>
      </c>
      <c r="J126" s="152"/>
      <c r="K126" s="242">
        <v>21600</v>
      </c>
      <c r="L126" s="219">
        <v>3600</v>
      </c>
      <c r="M126" s="201">
        <f t="shared" si="5"/>
        <v>0</v>
      </c>
      <c r="N126" s="114">
        <f t="shared" si="11"/>
        <v>0</v>
      </c>
    </row>
    <row r="127" spans="1:14" ht="15" customHeight="1">
      <c r="A127" s="39"/>
      <c r="B127" s="86"/>
      <c r="C127" s="138" t="s">
        <v>288</v>
      </c>
      <c r="D127" s="253" t="s">
        <v>170</v>
      </c>
      <c r="E127" s="131">
        <v>6</v>
      </c>
      <c r="F127" s="131">
        <v>1</v>
      </c>
      <c r="G127" s="131">
        <v>1</v>
      </c>
      <c r="H127" s="131" t="s">
        <v>50</v>
      </c>
      <c r="I127" s="131">
        <v>49</v>
      </c>
      <c r="J127" s="152"/>
      <c r="K127" s="242">
        <v>21600</v>
      </c>
      <c r="L127" s="219">
        <v>3600</v>
      </c>
      <c r="M127" s="201">
        <f t="shared" si="5"/>
        <v>0</v>
      </c>
      <c r="N127" s="114">
        <f t="shared" si="11"/>
        <v>0</v>
      </c>
    </row>
    <row r="128" spans="1:14" ht="15" customHeight="1">
      <c r="A128" s="39"/>
      <c r="B128" s="86"/>
      <c r="C128" s="138" t="s">
        <v>311</v>
      </c>
      <c r="D128" s="253" t="s">
        <v>312</v>
      </c>
      <c r="E128" s="131">
        <v>6</v>
      </c>
      <c r="F128" s="131">
        <v>1</v>
      </c>
      <c r="G128" s="131">
        <v>1</v>
      </c>
      <c r="H128" s="131" t="s">
        <v>50</v>
      </c>
      <c r="I128" s="131">
        <v>49</v>
      </c>
      <c r="J128" s="152"/>
      <c r="K128" s="242">
        <v>21600</v>
      </c>
      <c r="L128" s="219">
        <v>3600</v>
      </c>
      <c r="M128" s="201">
        <f t="shared" ref="M128:M191" si="12">L128*J128</f>
        <v>0</v>
      </c>
      <c r="N128" s="114">
        <f t="shared" si="11"/>
        <v>0</v>
      </c>
    </row>
    <row r="129" spans="1:15" ht="15" customHeight="1">
      <c r="A129" s="39"/>
      <c r="B129" s="86"/>
      <c r="C129" s="138" t="s">
        <v>353</v>
      </c>
      <c r="D129" s="253" t="s">
        <v>407</v>
      </c>
      <c r="E129" s="131">
        <v>6</v>
      </c>
      <c r="F129" s="131">
        <v>1</v>
      </c>
      <c r="G129" s="131">
        <v>1</v>
      </c>
      <c r="H129" s="131" t="s">
        <v>50</v>
      </c>
      <c r="I129" s="131">
        <v>64</v>
      </c>
      <c r="J129" s="152"/>
      <c r="K129" s="242">
        <v>25800</v>
      </c>
      <c r="L129" s="219">
        <v>4300</v>
      </c>
      <c r="M129" s="201">
        <f t="shared" si="12"/>
        <v>0</v>
      </c>
      <c r="N129" s="114">
        <f t="shared" si="11"/>
        <v>0</v>
      </c>
    </row>
    <row r="130" spans="1:15" ht="15" customHeight="1">
      <c r="A130" s="39"/>
      <c r="B130" s="86"/>
      <c r="C130" s="138" t="s">
        <v>313</v>
      </c>
      <c r="D130" s="253" t="s">
        <v>314</v>
      </c>
      <c r="E130" s="131">
        <v>6</v>
      </c>
      <c r="F130" s="131">
        <v>1</v>
      </c>
      <c r="G130" s="131">
        <v>1</v>
      </c>
      <c r="H130" s="131" t="s">
        <v>50</v>
      </c>
      <c r="I130" s="131">
        <v>64</v>
      </c>
      <c r="J130" s="152"/>
      <c r="K130" s="242">
        <v>25800</v>
      </c>
      <c r="L130" s="219">
        <v>4300</v>
      </c>
      <c r="M130" s="201">
        <f t="shared" si="12"/>
        <v>0</v>
      </c>
      <c r="N130" s="114">
        <f t="shared" si="11"/>
        <v>0</v>
      </c>
    </row>
    <row r="131" spans="1:15" ht="15" customHeight="1">
      <c r="A131" s="39"/>
      <c r="B131" s="256"/>
      <c r="C131" s="250" t="s">
        <v>109</v>
      </c>
      <c r="D131" s="254" t="s">
        <v>110</v>
      </c>
      <c r="E131" s="13" t="s">
        <v>263</v>
      </c>
      <c r="F131" s="20">
        <v>1</v>
      </c>
      <c r="G131" s="20">
        <v>1</v>
      </c>
      <c r="H131" s="21" t="s">
        <v>50</v>
      </c>
      <c r="I131" s="20">
        <v>64</v>
      </c>
      <c r="J131" s="152"/>
      <c r="K131" s="242">
        <v>25800</v>
      </c>
      <c r="L131" s="219">
        <v>4300</v>
      </c>
      <c r="M131" s="201">
        <f t="shared" si="12"/>
        <v>0</v>
      </c>
      <c r="N131" s="114">
        <f t="shared" si="11"/>
        <v>0</v>
      </c>
      <c r="O131" s="43"/>
    </row>
    <row r="132" spans="1:15" ht="15" customHeight="1">
      <c r="A132" s="106"/>
      <c r="B132" s="256"/>
      <c r="C132" s="250" t="s">
        <v>111</v>
      </c>
      <c r="D132" s="251" t="s">
        <v>112</v>
      </c>
      <c r="E132" s="13" t="s">
        <v>263</v>
      </c>
      <c r="F132" s="21">
        <v>1</v>
      </c>
      <c r="G132" s="21">
        <v>1</v>
      </c>
      <c r="H132" s="21" t="s">
        <v>50</v>
      </c>
      <c r="I132" s="20">
        <v>64</v>
      </c>
      <c r="J132" s="152"/>
      <c r="K132" s="242">
        <v>25800</v>
      </c>
      <c r="L132" s="219">
        <v>4300</v>
      </c>
      <c r="M132" s="201">
        <f t="shared" si="12"/>
        <v>0</v>
      </c>
      <c r="N132" s="114">
        <f t="shared" si="11"/>
        <v>0</v>
      </c>
    </row>
    <row r="133" spans="1:15">
      <c r="A133" s="39"/>
      <c r="B133" s="73"/>
      <c r="C133" s="150" t="s">
        <v>113</v>
      </c>
      <c r="D133" s="249" t="s">
        <v>114</v>
      </c>
      <c r="E133" s="16" t="s">
        <v>263</v>
      </c>
      <c r="F133" s="146">
        <v>1</v>
      </c>
      <c r="G133" s="146">
        <v>1</v>
      </c>
      <c r="H133" s="21" t="s">
        <v>50</v>
      </c>
      <c r="I133" s="20">
        <v>64</v>
      </c>
      <c r="J133" s="152"/>
      <c r="K133" s="242">
        <v>28800</v>
      </c>
      <c r="L133" s="219">
        <v>4800</v>
      </c>
      <c r="M133" s="201">
        <f t="shared" si="12"/>
        <v>0</v>
      </c>
      <c r="N133" s="114">
        <f t="shared" si="11"/>
        <v>0</v>
      </c>
    </row>
    <row r="134" spans="1:15">
      <c r="A134" s="39"/>
      <c r="B134" s="190"/>
      <c r="C134" s="150" t="s">
        <v>431</v>
      </c>
      <c r="D134" s="249" t="s">
        <v>432</v>
      </c>
      <c r="E134" s="16" t="s">
        <v>263</v>
      </c>
      <c r="F134" s="146">
        <v>1</v>
      </c>
      <c r="G134" s="146">
        <v>1</v>
      </c>
      <c r="H134" s="21" t="s">
        <v>50</v>
      </c>
      <c r="I134" s="20">
        <v>64</v>
      </c>
      <c r="J134" s="152"/>
      <c r="K134" s="242">
        <v>25800</v>
      </c>
      <c r="L134" s="219">
        <v>4300</v>
      </c>
      <c r="M134" s="201">
        <f t="shared" si="12"/>
        <v>0</v>
      </c>
      <c r="N134" s="114">
        <f t="shared" si="11"/>
        <v>0</v>
      </c>
    </row>
    <row r="135" spans="1:15" ht="15" customHeight="1">
      <c r="A135" s="106"/>
      <c r="B135" s="73"/>
      <c r="C135" s="250" t="s">
        <v>202</v>
      </c>
      <c r="D135" s="251" t="s">
        <v>237</v>
      </c>
      <c r="E135" s="13" t="s">
        <v>264</v>
      </c>
      <c r="F135" s="21">
        <v>1</v>
      </c>
      <c r="G135" s="21">
        <v>1</v>
      </c>
      <c r="H135" s="21" t="s">
        <v>50</v>
      </c>
      <c r="I135" s="20">
        <v>77</v>
      </c>
      <c r="J135" s="152"/>
      <c r="K135" s="242">
        <v>13900</v>
      </c>
      <c r="L135" s="219">
        <v>6950</v>
      </c>
      <c r="M135" s="201">
        <f t="shared" si="12"/>
        <v>0</v>
      </c>
      <c r="N135" s="114">
        <f t="shared" si="11"/>
        <v>0</v>
      </c>
    </row>
    <row r="136" spans="1:15" ht="15" customHeight="1">
      <c r="A136" s="39"/>
      <c r="B136" s="73"/>
      <c r="C136" s="250" t="s">
        <v>203</v>
      </c>
      <c r="D136" s="254" t="s">
        <v>204</v>
      </c>
      <c r="E136" s="13" t="s">
        <v>264</v>
      </c>
      <c r="F136" s="20">
        <v>1</v>
      </c>
      <c r="G136" s="20">
        <v>1</v>
      </c>
      <c r="H136" s="21" t="s">
        <v>50</v>
      </c>
      <c r="I136" s="20">
        <v>88</v>
      </c>
      <c r="J136" s="152"/>
      <c r="K136" s="242">
        <v>13700</v>
      </c>
      <c r="L136" s="219">
        <v>6850</v>
      </c>
      <c r="M136" s="201">
        <f t="shared" si="12"/>
        <v>0</v>
      </c>
      <c r="N136" s="114">
        <f t="shared" si="11"/>
        <v>0</v>
      </c>
    </row>
    <row r="137" spans="1:15" ht="15" customHeight="1">
      <c r="A137" s="39"/>
      <c r="B137" s="73"/>
      <c r="C137" s="250" t="s">
        <v>354</v>
      </c>
      <c r="D137" s="254" t="s">
        <v>408</v>
      </c>
      <c r="E137" s="13" t="s">
        <v>264</v>
      </c>
      <c r="F137" s="20">
        <v>1</v>
      </c>
      <c r="G137" s="20">
        <v>1</v>
      </c>
      <c r="H137" s="21" t="s">
        <v>50</v>
      </c>
      <c r="I137" s="20">
        <v>128</v>
      </c>
      <c r="J137" s="152"/>
      <c r="K137" s="242">
        <v>19960</v>
      </c>
      <c r="L137" s="219">
        <v>9980</v>
      </c>
      <c r="M137" s="201">
        <f t="shared" si="12"/>
        <v>0</v>
      </c>
      <c r="N137" s="114">
        <f t="shared" si="11"/>
        <v>0</v>
      </c>
    </row>
    <row r="138" spans="1:15" ht="15" customHeight="1">
      <c r="A138" s="39"/>
      <c r="B138" s="73"/>
      <c r="C138" s="250" t="s">
        <v>452</v>
      </c>
      <c r="D138" s="94" t="s">
        <v>453</v>
      </c>
      <c r="E138" s="13" t="s">
        <v>264</v>
      </c>
      <c r="F138" s="20">
        <v>1</v>
      </c>
      <c r="G138" s="20">
        <v>1</v>
      </c>
      <c r="H138" s="21">
        <v>0.8</v>
      </c>
      <c r="I138" s="20">
        <v>100</v>
      </c>
      <c r="J138" s="152"/>
      <c r="K138" s="241">
        <v>16200</v>
      </c>
      <c r="L138" s="219">
        <v>8100</v>
      </c>
      <c r="M138" s="201">
        <f t="shared" si="12"/>
        <v>0</v>
      </c>
      <c r="N138" s="114">
        <f t="shared" si="11"/>
        <v>0</v>
      </c>
    </row>
    <row r="139" spans="1:15" ht="15" customHeight="1">
      <c r="A139" s="59"/>
      <c r="B139" s="73"/>
      <c r="C139" s="154" t="s">
        <v>377</v>
      </c>
      <c r="D139" s="89" t="s">
        <v>378</v>
      </c>
      <c r="E139" s="16" t="s">
        <v>268</v>
      </c>
      <c r="F139" s="146">
        <v>1</v>
      </c>
      <c r="G139" s="146">
        <v>1</v>
      </c>
      <c r="H139" s="20" t="s">
        <v>50</v>
      </c>
      <c r="I139" s="20">
        <v>100</v>
      </c>
      <c r="J139" s="152"/>
      <c r="K139" s="230">
        <v>29200</v>
      </c>
      <c r="L139" s="219">
        <v>7300</v>
      </c>
      <c r="M139" s="201">
        <f t="shared" si="12"/>
        <v>0</v>
      </c>
      <c r="N139" s="114">
        <f t="shared" si="11"/>
        <v>0</v>
      </c>
    </row>
    <row r="140" spans="1:15" ht="15" customHeight="1">
      <c r="A140" s="39"/>
      <c r="B140" s="256"/>
      <c r="C140" s="250" t="s">
        <v>115</v>
      </c>
      <c r="D140" s="254" t="s">
        <v>454</v>
      </c>
      <c r="E140" s="13" t="s">
        <v>264</v>
      </c>
      <c r="F140" s="20">
        <v>1</v>
      </c>
      <c r="G140" s="20">
        <v>1</v>
      </c>
      <c r="H140" s="21" t="s">
        <v>50</v>
      </c>
      <c r="I140" s="20">
        <v>100</v>
      </c>
      <c r="J140" s="152"/>
      <c r="K140" s="242">
        <v>16200</v>
      </c>
      <c r="L140" s="219">
        <v>8100</v>
      </c>
      <c r="M140" s="201">
        <f t="shared" si="12"/>
        <v>0</v>
      </c>
      <c r="N140" s="114">
        <f t="shared" si="11"/>
        <v>0</v>
      </c>
    </row>
    <row r="141" spans="1:15" ht="15" customHeight="1">
      <c r="A141" s="106"/>
      <c r="B141" s="256"/>
      <c r="C141" s="250" t="s">
        <v>116</v>
      </c>
      <c r="D141" s="254" t="s">
        <v>117</v>
      </c>
      <c r="E141" s="13" t="s">
        <v>264</v>
      </c>
      <c r="F141" s="20">
        <v>1</v>
      </c>
      <c r="G141" s="20">
        <v>1</v>
      </c>
      <c r="H141" s="21" t="s">
        <v>50</v>
      </c>
      <c r="I141" s="20">
        <v>100</v>
      </c>
      <c r="J141" s="152"/>
      <c r="K141" s="242">
        <v>15000</v>
      </c>
      <c r="L141" s="219">
        <v>7500</v>
      </c>
      <c r="M141" s="201">
        <f t="shared" si="12"/>
        <v>0</v>
      </c>
      <c r="N141" s="114">
        <f t="shared" si="11"/>
        <v>0</v>
      </c>
    </row>
    <row r="142" spans="1:15" ht="15" customHeight="1">
      <c r="A142" s="39"/>
      <c r="B142" s="256"/>
      <c r="C142" s="250" t="s">
        <v>118</v>
      </c>
      <c r="D142" s="251" t="s">
        <v>119</v>
      </c>
      <c r="E142" s="13" t="s">
        <v>264</v>
      </c>
      <c r="F142" s="21">
        <v>1</v>
      </c>
      <c r="G142" s="21">
        <v>1</v>
      </c>
      <c r="H142" s="21" t="s">
        <v>50</v>
      </c>
      <c r="I142" s="20">
        <v>100</v>
      </c>
      <c r="J142" s="152"/>
      <c r="K142" s="242">
        <v>15000</v>
      </c>
      <c r="L142" s="219">
        <v>7500</v>
      </c>
      <c r="M142" s="201">
        <f t="shared" si="12"/>
        <v>0</v>
      </c>
      <c r="N142" s="114">
        <f t="shared" si="11"/>
        <v>0</v>
      </c>
    </row>
    <row r="143" spans="1:15">
      <c r="A143" s="106"/>
      <c r="B143" s="73"/>
      <c r="C143" s="150" t="s">
        <v>120</v>
      </c>
      <c r="D143" s="249" t="s">
        <v>341</v>
      </c>
      <c r="E143" s="16" t="s">
        <v>264</v>
      </c>
      <c r="F143" s="146">
        <v>1</v>
      </c>
      <c r="G143" s="146">
        <v>1</v>
      </c>
      <c r="H143" s="21" t="s">
        <v>50</v>
      </c>
      <c r="I143" s="20">
        <v>100</v>
      </c>
      <c r="J143" s="152"/>
      <c r="K143" s="242">
        <v>15000</v>
      </c>
      <c r="L143" s="219">
        <v>7500</v>
      </c>
      <c r="M143" s="201">
        <f t="shared" si="12"/>
        <v>0</v>
      </c>
      <c r="N143" s="114">
        <f t="shared" si="11"/>
        <v>0</v>
      </c>
    </row>
    <row r="144" spans="1:15" ht="15" customHeight="1">
      <c r="A144" s="39"/>
      <c r="B144" s="73"/>
      <c r="C144" s="250" t="s">
        <v>121</v>
      </c>
      <c r="D144" s="251" t="s">
        <v>172</v>
      </c>
      <c r="E144" s="13" t="s">
        <v>264</v>
      </c>
      <c r="F144" s="21">
        <v>1</v>
      </c>
      <c r="G144" s="21">
        <v>1</v>
      </c>
      <c r="H144" s="21" t="s">
        <v>50</v>
      </c>
      <c r="I144" s="20">
        <v>100</v>
      </c>
      <c r="J144" s="152"/>
      <c r="K144" s="242">
        <v>15000</v>
      </c>
      <c r="L144" s="219">
        <v>7500</v>
      </c>
      <c r="M144" s="201">
        <f t="shared" si="12"/>
        <v>0</v>
      </c>
      <c r="N144" s="114">
        <f t="shared" si="11"/>
        <v>0</v>
      </c>
    </row>
    <row r="145" spans="1:15">
      <c r="A145" s="106"/>
      <c r="B145" s="73"/>
      <c r="C145" s="150" t="s">
        <v>122</v>
      </c>
      <c r="D145" s="249" t="s">
        <v>205</v>
      </c>
      <c r="E145" s="16" t="s">
        <v>264</v>
      </c>
      <c r="F145" s="146">
        <v>1</v>
      </c>
      <c r="G145" s="146">
        <v>1</v>
      </c>
      <c r="H145" s="21" t="s">
        <v>50</v>
      </c>
      <c r="I145" s="20">
        <v>120</v>
      </c>
      <c r="J145" s="152"/>
      <c r="K145" s="242">
        <v>12480</v>
      </c>
      <c r="L145" s="219">
        <v>6240</v>
      </c>
      <c r="M145" s="201">
        <f t="shared" si="12"/>
        <v>0</v>
      </c>
      <c r="N145" s="114">
        <f t="shared" si="11"/>
        <v>0</v>
      </c>
    </row>
    <row r="146" spans="1:15">
      <c r="A146" s="106"/>
      <c r="B146" s="73"/>
      <c r="C146" s="154" t="s">
        <v>123</v>
      </c>
      <c r="D146" s="249" t="s">
        <v>467</v>
      </c>
      <c r="E146" s="16" t="s">
        <v>264</v>
      </c>
      <c r="F146" s="146">
        <v>1</v>
      </c>
      <c r="G146" s="146">
        <v>1</v>
      </c>
      <c r="H146" s="21" t="s">
        <v>50</v>
      </c>
      <c r="I146" s="20">
        <v>150</v>
      </c>
      <c r="J146" s="152"/>
      <c r="K146" s="242">
        <v>15900</v>
      </c>
      <c r="L146" s="219">
        <v>7950</v>
      </c>
      <c r="M146" s="201">
        <f t="shared" si="12"/>
        <v>0</v>
      </c>
      <c r="N146" s="114">
        <f t="shared" si="11"/>
        <v>0</v>
      </c>
    </row>
    <row r="147" spans="1:15" ht="15" customHeight="1">
      <c r="A147" s="106"/>
      <c r="B147" s="73"/>
      <c r="C147" s="154" t="s">
        <v>124</v>
      </c>
      <c r="D147" s="182" t="s">
        <v>125</v>
      </c>
      <c r="E147" s="16" t="s">
        <v>264</v>
      </c>
      <c r="F147" s="146">
        <v>1</v>
      </c>
      <c r="G147" s="146">
        <v>1</v>
      </c>
      <c r="H147" s="21" t="s">
        <v>50</v>
      </c>
      <c r="I147" s="20">
        <v>150</v>
      </c>
      <c r="J147" s="152"/>
      <c r="K147" s="242">
        <v>21460</v>
      </c>
      <c r="L147" s="219">
        <v>10730</v>
      </c>
      <c r="M147" s="201">
        <f t="shared" si="12"/>
        <v>0</v>
      </c>
      <c r="N147" s="114">
        <f t="shared" si="11"/>
        <v>0</v>
      </c>
    </row>
    <row r="148" spans="1:15">
      <c r="A148" s="39"/>
      <c r="B148" s="73"/>
      <c r="C148" s="154" t="s">
        <v>126</v>
      </c>
      <c r="D148" s="249" t="s">
        <v>127</v>
      </c>
      <c r="E148" s="16" t="s">
        <v>265</v>
      </c>
      <c r="F148" s="146">
        <v>1</v>
      </c>
      <c r="G148" s="146">
        <v>1</v>
      </c>
      <c r="H148" s="21" t="s">
        <v>50</v>
      </c>
      <c r="I148" s="20">
        <v>200</v>
      </c>
      <c r="J148" s="152"/>
      <c r="K148" s="242">
        <v>15800</v>
      </c>
      <c r="L148" s="219">
        <v>15800</v>
      </c>
      <c r="M148" s="201">
        <f t="shared" si="12"/>
        <v>0</v>
      </c>
      <c r="N148" s="114">
        <f t="shared" si="11"/>
        <v>0</v>
      </c>
    </row>
    <row r="149" spans="1:15">
      <c r="A149" s="39"/>
      <c r="B149" s="73"/>
      <c r="C149" s="154" t="s">
        <v>206</v>
      </c>
      <c r="D149" s="249" t="s">
        <v>207</v>
      </c>
      <c r="E149" s="16" t="s">
        <v>265</v>
      </c>
      <c r="F149" s="146">
        <v>1</v>
      </c>
      <c r="G149" s="146">
        <v>1</v>
      </c>
      <c r="H149" s="21" t="s">
        <v>50</v>
      </c>
      <c r="I149" s="20">
        <v>300</v>
      </c>
      <c r="J149" s="152"/>
      <c r="K149" s="242">
        <v>21300</v>
      </c>
      <c r="L149" s="219">
        <v>21300</v>
      </c>
      <c r="M149" s="201">
        <f t="shared" si="12"/>
        <v>0</v>
      </c>
      <c r="N149" s="114">
        <f t="shared" si="11"/>
        <v>0</v>
      </c>
    </row>
    <row r="150" spans="1:15" ht="15" customHeight="1">
      <c r="A150" s="106"/>
      <c r="B150" s="73"/>
      <c r="C150" s="154" t="s">
        <v>128</v>
      </c>
      <c r="D150" s="182" t="s">
        <v>129</v>
      </c>
      <c r="E150" s="16" t="s">
        <v>251</v>
      </c>
      <c r="F150" s="146">
        <v>1</v>
      </c>
      <c r="G150" s="146">
        <v>1</v>
      </c>
      <c r="H150" s="20" t="s">
        <v>55</v>
      </c>
      <c r="I150" s="20">
        <v>9</v>
      </c>
      <c r="J150" s="152"/>
      <c r="K150" s="242">
        <v>16608</v>
      </c>
      <c r="L150" s="219">
        <v>1038</v>
      </c>
      <c r="M150" s="201">
        <f t="shared" si="12"/>
        <v>0</v>
      </c>
      <c r="N150" s="114">
        <f t="shared" ref="N150:N210" si="13">M150-M150*$K$7%</f>
        <v>0</v>
      </c>
    </row>
    <row r="151" spans="1:15" ht="15" customHeight="1">
      <c r="A151" s="39"/>
      <c r="B151" s="73"/>
      <c r="C151" s="154" t="s">
        <v>130</v>
      </c>
      <c r="D151" s="182" t="s">
        <v>131</v>
      </c>
      <c r="E151" s="16" t="s">
        <v>259</v>
      </c>
      <c r="F151" s="146">
        <v>1</v>
      </c>
      <c r="G151" s="146">
        <v>1</v>
      </c>
      <c r="H151" s="20" t="s">
        <v>55</v>
      </c>
      <c r="I151" s="20">
        <v>10</v>
      </c>
      <c r="J151" s="152"/>
      <c r="K151" s="242">
        <v>12792</v>
      </c>
      <c r="L151" s="219">
        <v>1066</v>
      </c>
      <c r="M151" s="201">
        <f t="shared" si="12"/>
        <v>0</v>
      </c>
      <c r="N151" s="114">
        <f t="shared" si="13"/>
        <v>0</v>
      </c>
    </row>
    <row r="152" spans="1:15" ht="15" customHeight="1">
      <c r="A152" s="39"/>
      <c r="B152" s="256"/>
      <c r="C152" s="250" t="s">
        <v>132</v>
      </c>
      <c r="D152" s="254" t="s">
        <v>133</v>
      </c>
      <c r="E152" s="13" t="s">
        <v>259</v>
      </c>
      <c r="F152" s="20">
        <v>1</v>
      </c>
      <c r="G152" s="20">
        <v>1</v>
      </c>
      <c r="H152" s="20" t="s">
        <v>55</v>
      </c>
      <c r="I152" s="20">
        <v>16</v>
      </c>
      <c r="J152" s="152"/>
      <c r="K152" s="242">
        <v>20640</v>
      </c>
      <c r="L152" s="219">
        <v>1720</v>
      </c>
      <c r="M152" s="201">
        <f t="shared" si="12"/>
        <v>0</v>
      </c>
      <c r="N152" s="114">
        <f t="shared" si="13"/>
        <v>0</v>
      </c>
    </row>
    <row r="153" spans="1:15" ht="15" customHeight="1">
      <c r="A153" s="39"/>
      <c r="B153" s="256"/>
      <c r="C153" s="250" t="s">
        <v>134</v>
      </c>
      <c r="D153" s="251" t="s">
        <v>135</v>
      </c>
      <c r="E153" s="13" t="s">
        <v>259</v>
      </c>
      <c r="F153" s="21">
        <v>1</v>
      </c>
      <c r="G153" s="21">
        <v>1</v>
      </c>
      <c r="H153" s="20" t="s">
        <v>55</v>
      </c>
      <c r="I153" s="20">
        <v>16</v>
      </c>
      <c r="J153" s="152"/>
      <c r="K153" s="242">
        <v>20640</v>
      </c>
      <c r="L153" s="219">
        <v>1720</v>
      </c>
      <c r="M153" s="201">
        <f t="shared" si="12"/>
        <v>0</v>
      </c>
      <c r="N153" s="114">
        <f t="shared" si="13"/>
        <v>0</v>
      </c>
    </row>
    <row r="154" spans="1:15" ht="15" customHeight="1">
      <c r="A154" s="39"/>
      <c r="B154" s="86"/>
      <c r="C154" s="138" t="s">
        <v>289</v>
      </c>
      <c r="D154" s="253" t="s">
        <v>290</v>
      </c>
      <c r="E154" s="131">
        <v>12</v>
      </c>
      <c r="F154" s="131">
        <v>1</v>
      </c>
      <c r="G154" s="131">
        <v>1</v>
      </c>
      <c r="H154" s="131" t="s">
        <v>55</v>
      </c>
      <c r="I154" s="131">
        <v>16</v>
      </c>
      <c r="J154" s="152"/>
      <c r="K154" s="242">
        <v>20620</v>
      </c>
      <c r="L154" s="219">
        <v>1720</v>
      </c>
      <c r="M154" s="201">
        <f t="shared" si="12"/>
        <v>0</v>
      </c>
      <c r="N154" s="114">
        <f t="shared" si="13"/>
        <v>0</v>
      </c>
      <c r="O154" s="43"/>
    </row>
    <row r="155" spans="1:15" ht="15" customHeight="1">
      <c r="A155" s="59"/>
      <c r="B155" s="73"/>
      <c r="C155" s="154" t="s">
        <v>379</v>
      </c>
      <c r="D155" s="89" t="s">
        <v>380</v>
      </c>
      <c r="E155" s="16" t="s">
        <v>259</v>
      </c>
      <c r="F155" s="146">
        <v>1</v>
      </c>
      <c r="G155" s="146">
        <v>1</v>
      </c>
      <c r="H155" s="20" t="s">
        <v>55</v>
      </c>
      <c r="I155" s="20">
        <v>19</v>
      </c>
      <c r="J155" s="152"/>
      <c r="K155" s="230">
        <v>22800</v>
      </c>
      <c r="L155" s="219">
        <v>1900</v>
      </c>
      <c r="M155" s="201">
        <f t="shared" si="12"/>
        <v>0</v>
      </c>
      <c r="N155" s="114">
        <f t="shared" si="13"/>
        <v>0</v>
      </c>
    </row>
    <row r="156" spans="1:15" ht="15" customHeight="1">
      <c r="A156" s="39"/>
      <c r="B156" s="86"/>
      <c r="C156" s="138" t="s">
        <v>291</v>
      </c>
      <c r="D156" s="253" t="s">
        <v>292</v>
      </c>
      <c r="E156" s="131">
        <v>12</v>
      </c>
      <c r="F156" s="131">
        <v>1</v>
      </c>
      <c r="G156" s="131">
        <v>1</v>
      </c>
      <c r="H156" s="131" t="s">
        <v>55</v>
      </c>
      <c r="I156" s="131">
        <v>16</v>
      </c>
      <c r="J156" s="152"/>
      <c r="K156" s="242">
        <v>20620</v>
      </c>
      <c r="L156" s="219">
        <v>1720</v>
      </c>
      <c r="M156" s="201">
        <f t="shared" si="12"/>
        <v>0</v>
      </c>
      <c r="N156" s="114">
        <f t="shared" si="13"/>
        <v>0</v>
      </c>
      <c r="O156" s="43"/>
    </row>
    <row r="157" spans="1:15" ht="15" customHeight="1">
      <c r="A157" s="39"/>
      <c r="B157" s="190"/>
      <c r="C157" s="250" t="s">
        <v>435</v>
      </c>
      <c r="D157" s="254" t="s">
        <v>436</v>
      </c>
      <c r="E157" s="13" t="s">
        <v>259</v>
      </c>
      <c r="F157" s="20">
        <v>1</v>
      </c>
      <c r="G157" s="20">
        <v>1</v>
      </c>
      <c r="H157" s="20" t="s">
        <v>55</v>
      </c>
      <c r="I157" s="20">
        <v>19</v>
      </c>
      <c r="J157" s="152"/>
      <c r="K157" s="242">
        <v>22320</v>
      </c>
      <c r="L157" s="219">
        <v>1860</v>
      </c>
      <c r="M157" s="201">
        <f t="shared" si="12"/>
        <v>0</v>
      </c>
      <c r="N157" s="114">
        <f t="shared" si="13"/>
        <v>0</v>
      </c>
    </row>
    <row r="158" spans="1:15" ht="15" customHeight="1">
      <c r="A158" s="39"/>
      <c r="B158" s="86"/>
      <c r="C158" s="138" t="s">
        <v>293</v>
      </c>
      <c r="D158" s="253" t="s">
        <v>294</v>
      </c>
      <c r="E158" s="131">
        <v>12</v>
      </c>
      <c r="F158" s="131">
        <v>1</v>
      </c>
      <c r="G158" s="131">
        <v>1</v>
      </c>
      <c r="H158" s="131" t="s">
        <v>55</v>
      </c>
      <c r="I158" s="131">
        <v>19</v>
      </c>
      <c r="J158" s="152"/>
      <c r="K158" s="242">
        <v>22800</v>
      </c>
      <c r="L158" s="219">
        <v>1900</v>
      </c>
      <c r="M158" s="201">
        <f t="shared" si="12"/>
        <v>0</v>
      </c>
      <c r="N158" s="114">
        <f t="shared" si="13"/>
        <v>0</v>
      </c>
      <c r="O158" s="43"/>
    </row>
    <row r="159" spans="1:15" ht="15" customHeight="1">
      <c r="A159" s="39"/>
      <c r="B159" s="86"/>
      <c r="C159" s="138" t="s">
        <v>295</v>
      </c>
      <c r="D159" s="253" t="s">
        <v>296</v>
      </c>
      <c r="E159" s="131">
        <v>12</v>
      </c>
      <c r="F159" s="131">
        <v>1</v>
      </c>
      <c r="G159" s="131">
        <v>1</v>
      </c>
      <c r="H159" s="131" t="s">
        <v>55</v>
      </c>
      <c r="I159" s="131">
        <v>19</v>
      </c>
      <c r="J159" s="152"/>
      <c r="K159" s="242">
        <v>22800</v>
      </c>
      <c r="L159" s="219">
        <v>1900</v>
      </c>
      <c r="M159" s="201">
        <f t="shared" si="12"/>
        <v>0</v>
      </c>
      <c r="N159" s="114">
        <f t="shared" si="13"/>
        <v>0</v>
      </c>
      <c r="O159" s="43"/>
    </row>
    <row r="160" spans="1:15" ht="15" customHeight="1">
      <c r="A160" s="39"/>
      <c r="B160" s="86"/>
      <c r="C160" s="138" t="s">
        <v>355</v>
      </c>
      <c r="D160" s="253" t="s">
        <v>409</v>
      </c>
      <c r="E160" s="131">
        <v>6</v>
      </c>
      <c r="F160" s="131">
        <v>1</v>
      </c>
      <c r="G160" s="131">
        <v>1</v>
      </c>
      <c r="H160" s="131" t="s">
        <v>55</v>
      </c>
      <c r="I160" s="131">
        <v>20</v>
      </c>
      <c r="J160" s="152"/>
      <c r="K160" s="242">
        <v>12366</v>
      </c>
      <c r="L160" s="219">
        <v>2061</v>
      </c>
      <c r="M160" s="201">
        <f t="shared" si="12"/>
        <v>0</v>
      </c>
      <c r="N160" s="114">
        <f t="shared" si="13"/>
        <v>0</v>
      </c>
      <c r="O160" s="43"/>
    </row>
    <row r="161" spans="1:15" ht="15" customHeight="1">
      <c r="A161" s="39"/>
      <c r="B161" s="86"/>
      <c r="C161" s="138" t="s">
        <v>315</v>
      </c>
      <c r="D161" s="253" t="s">
        <v>316</v>
      </c>
      <c r="E161" s="131">
        <v>12</v>
      </c>
      <c r="F161" s="131">
        <v>1</v>
      </c>
      <c r="G161" s="131">
        <v>1</v>
      </c>
      <c r="H161" s="131" t="s">
        <v>55</v>
      </c>
      <c r="I161" s="131">
        <v>19</v>
      </c>
      <c r="J161" s="152"/>
      <c r="K161" s="242">
        <v>23232</v>
      </c>
      <c r="L161" s="219">
        <v>1936</v>
      </c>
      <c r="M161" s="201">
        <f t="shared" si="12"/>
        <v>0</v>
      </c>
      <c r="N161" s="114">
        <f t="shared" si="13"/>
        <v>0</v>
      </c>
      <c r="O161" s="43"/>
    </row>
    <row r="162" spans="1:15" ht="15" customHeight="1">
      <c r="A162" s="39"/>
      <c r="B162" s="86"/>
      <c r="C162" s="138" t="s">
        <v>297</v>
      </c>
      <c r="D162" s="253" t="s">
        <v>298</v>
      </c>
      <c r="E162" s="131">
        <v>6</v>
      </c>
      <c r="F162" s="131">
        <v>1</v>
      </c>
      <c r="G162" s="131">
        <v>1</v>
      </c>
      <c r="H162" s="131" t="s">
        <v>55</v>
      </c>
      <c r="I162" s="131">
        <v>25</v>
      </c>
      <c r="J162" s="152"/>
      <c r="K162" s="242">
        <v>14250</v>
      </c>
      <c r="L162" s="219">
        <v>2375</v>
      </c>
      <c r="M162" s="201">
        <f t="shared" si="12"/>
        <v>0</v>
      </c>
      <c r="N162" s="114">
        <f t="shared" si="13"/>
        <v>0</v>
      </c>
      <c r="O162" s="43"/>
    </row>
    <row r="163" spans="1:15" ht="15" customHeight="1">
      <c r="A163" s="39"/>
      <c r="B163" s="86"/>
      <c r="C163" s="138" t="s">
        <v>299</v>
      </c>
      <c r="D163" s="253" t="s">
        <v>300</v>
      </c>
      <c r="E163" s="131">
        <v>6</v>
      </c>
      <c r="F163" s="131">
        <v>1</v>
      </c>
      <c r="G163" s="131">
        <v>1</v>
      </c>
      <c r="H163" s="131" t="s">
        <v>55</v>
      </c>
      <c r="I163" s="131">
        <v>25</v>
      </c>
      <c r="J163" s="152"/>
      <c r="K163" s="242">
        <v>14250</v>
      </c>
      <c r="L163" s="219">
        <v>2375</v>
      </c>
      <c r="M163" s="201">
        <f t="shared" si="12"/>
        <v>0</v>
      </c>
      <c r="N163" s="114">
        <f t="shared" si="13"/>
        <v>0</v>
      </c>
      <c r="O163" s="43"/>
    </row>
    <row r="164" spans="1:15" ht="15" customHeight="1">
      <c r="A164" s="59"/>
      <c r="B164" s="73"/>
      <c r="C164" s="154" t="s">
        <v>242</v>
      </c>
      <c r="D164" s="89" t="s">
        <v>208</v>
      </c>
      <c r="E164" s="16" t="s">
        <v>261</v>
      </c>
      <c r="F164" s="146">
        <v>1</v>
      </c>
      <c r="G164" s="146">
        <v>1</v>
      </c>
      <c r="H164" s="20" t="s">
        <v>55</v>
      </c>
      <c r="I164" s="20">
        <v>25</v>
      </c>
      <c r="J164" s="152"/>
      <c r="K164" s="230">
        <v>19200</v>
      </c>
      <c r="L164" s="219">
        <v>2400</v>
      </c>
      <c r="M164" s="201">
        <f t="shared" si="12"/>
        <v>0</v>
      </c>
      <c r="N164" s="114">
        <f t="shared" si="13"/>
        <v>0</v>
      </c>
    </row>
    <row r="165" spans="1:15" ht="15" customHeight="1">
      <c r="A165" s="59"/>
      <c r="B165" s="73"/>
      <c r="C165" s="154" t="s">
        <v>245</v>
      </c>
      <c r="D165" s="89" t="s">
        <v>209</v>
      </c>
      <c r="E165" s="16" t="s">
        <v>261</v>
      </c>
      <c r="F165" s="146">
        <v>1</v>
      </c>
      <c r="G165" s="146">
        <v>1</v>
      </c>
      <c r="H165" s="20" t="s">
        <v>55</v>
      </c>
      <c r="I165" s="20">
        <v>25</v>
      </c>
      <c r="J165" s="152"/>
      <c r="K165" s="230">
        <v>18400</v>
      </c>
      <c r="L165" s="219">
        <v>2300</v>
      </c>
      <c r="M165" s="201">
        <f t="shared" si="12"/>
        <v>0</v>
      </c>
      <c r="N165" s="114">
        <f t="shared" si="13"/>
        <v>0</v>
      </c>
    </row>
    <row r="166" spans="1:15" ht="15" customHeight="1">
      <c r="A166" s="58"/>
      <c r="B166" s="73"/>
      <c r="C166" s="154" t="s">
        <v>244</v>
      </c>
      <c r="D166" s="89" t="s">
        <v>69</v>
      </c>
      <c r="E166" s="16" t="s">
        <v>261</v>
      </c>
      <c r="F166" s="146">
        <v>1</v>
      </c>
      <c r="G166" s="146">
        <v>1</v>
      </c>
      <c r="H166" s="20" t="s">
        <v>55</v>
      </c>
      <c r="I166" s="20">
        <v>25</v>
      </c>
      <c r="J166" s="152"/>
      <c r="K166" s="230">
        <v>18400</v>
      </c>
      <c r="L166" s="219">
        <v>2300</v>
      </c>
      <c r="M166" s="201">
        <f t="shared" si="12"/>
        <v>0</v>
      </c>
      <c r="N166" s="114">
        <f t="shared" si="13"/>
        <v>0</v>
      </c>
    </row>
    <row r="167" spans="1:15" ht="15" customHeight="1">
      <c r="A167" s="58"/>
      <c r="B167" s="73"/>
      <c r="C167" s="154" t="s">
        <v>243</v>
      </c>
      <c r="D167" s="89" t="s">
        <v>68</v>
      </c>
      <c r="E167" s="16" t="s">
        <v>261</v>
      </c>
      <c r="F167" s="146">
        <v>1</v>
      </c>
      <c r="G167" s="146">
        <v>1</v>
      </c>
      <c r="H167" s="20" t="s">
        <v>55</v>
      </c>
      <c r="I167" s="20">
        <v>25</v>
      </c>
      <c r="J167" s="152"/>
      <c r="K167" s="230">
        <v>18400</v>
      </c>
      <c r="L167" s="219">
        <v>2300</v>
      </c>
      <c r="M167" s="201">
        <f t="shared" si="12"/>
        <v>0</v>
      </c>
      <c r="N167" s="114">
        <f t="shared" si="13"/>
        <v>0</v>
      </c>
    </row>
    <row r="168" spans="1:15" ht="15" customHeight="1">
      <c r="A168" s="39"/>
      <c r="B168" s="256"/>
      <c r="C168" s="250" t="s">
        <v>210</v>
      </c>
      <c r="D168" s="251" t="s">
        <v>211</v>
      </c>
      <c r="E168" s="13" t="s">
        <v>263</v>
      </c>
      <c r="F168" s="21">
        <v>1</v>
      </c>
      <c r="G168" s="21">
        <v>1</v>
      </c>
      <c r="H168" s="20" t="s">
        <v>55</v>
      </c>
      <c r="I168" s="20">
        <v>25</v>
      </c>
      <c r="J168" s="152"/>
      <c r="K168" s="242">
        <v>14250</v>
      </c>
      <c r="L168" s="219">
        <v>2375</v>
      </c>
      <c r="M168" s="201">
        <f t="shared" si="12"/>
        <v>0</v>
      </c>
      <c r="N168" s="114">
        <f t="shared" si="13"/>
        <v>0</v>
      </c>
    </row>
    <row r="169" spans="1:15" ht="15" customHeight="1">
      <c r="A169" s="39"/>
      <c r="B169" s="256"/>
      <c r="C169" s="250" t="s">
        <v>136</v>
      </c>
      <c r="D169" s="251" t="s">
        <v>137</v>
      </c>
      <c r="E169" s="13" t="s">
        <v>263</v>
      </c>
      <c r="F169" s="21">
        <v>1</v>
      </c>
      <c r="G169" s="21">
        <v>1</v>
      </c>
      <c r="H169" s="20" t="s">
        <v>55</v>
      </c>
      <c r="I169" s="20">
        <v>25</v>
      </c>
      <c r="J169" s="152"/>
      <c r="K169" s="242">
        <v>14250</v>
      </c>
      <c r="L169" s="219">
        <v>2375</v>
      </c>
      <c r="M169" s="201">
        <f t="shared" si="12"/>
        <v>0</v>
      </c>
      <c r="N169" s="114">
        <f t="shared" si="13"/>
        <v>0</v>
      </c>
    </row>
    <row r="170" spans="1:15" ht="15" customHeight="1">
      <c r="A170" s="39"/>
      <c r="B170" s="73"/>
      <c r="C170" s="250" t="s">
        <v>212</v>
      </c>
      <c r="D170" s="251" t="s">
        <v>213</v>
      </c>
      <c r="E170" s="13" t="s">
        <v>263</v>
      </c>
      <c r="F170" s="21">
        <v>1</v>
      </c>
      <c r="G170" s="21">
        <v>1</v>
      </c>
      <c r="H170" s="20" t="s">
        <v>55</v>
      </c>
      <c r="I170" s="20">
        <v>25</v>
      </c>
      <c r="J170" s="152"/>
      <c r="K170" s="242">
        <v>13134</v>
      </c>
      <c r="L170" s="219">
        <v>2375</v>
      </c>
      <c r="M170" s="201">
        <f t="shared" si="12"/>
        <v>0</v>
      </c>
      <c r="N170" s="114">
        <f t="shared" si="13"/>
        <v>0</v>
      </c>
    </row>
    <row r="171" spans="1:15" ht="15" customHeight="1">
      <c r="A171" s="39"/>
      <c r="B171" s="73"/>
      <c r="C171" s="250" t="s">
        <v>455</v>
      </c>
      <c r="D171" s="251" t="s">
        <v>456</v>
      </c>
      <c r="E171" s="13" t="s">
        <v>263</v>
      </c>
      <c r="F171" s="21">
        <v>1</v>
      </c>
      <c r="G171" s="21">
        <v>1</v>
      </c>
      <c r="H171" s="20" t="s">
        <v>55</v>
      </c>
      <c r="I171" s="20">
        <v>36</v>
      </c>
      <c r="J171" s="152"/>
      <c r="K171" s="242">
        <v>23400</v>
      </c>
      <c r="L171" s="219">
        <v>3900</v>
      </c>
      <c r="M171" s="201">
        <f t="shared" si="12"/>
        <v>0</v>
      </c>
      <c r="N171" s="114">
        <f t="shared" si="13"/>
        <v>0</v>
      </c>
    </row>
    <row r="172" spans="1:15" ht="15" customHeight="1">
      <c r="A172" s="39"/>
      <c r="B172" s="73"/>
      <c r="C172" s="250" t="s">
        <v>138</v>
      </c>
      <c r="D172" s="251" t="s">
        <v>190</v>
      </c>
      <c r="E172" s="13" t="s">
        <v>263</v>
      </c>
      <c r="F172" s="21">
        <v>1</v>
      </c>
      <c r="G172" s="21">
        <v>1</v>
      </c>
      <c r="H172" s="20" t="s">
        <v>55</v>
      </c>
      <c r="I172" s="20">
        <v>36</v>
      </c>
      <c r="J172" s="152"/>
      <c r="K172" s="242">
        <v>23400</v>
      </c>
      <c r="L172" s="219">
        <v>3900</v>
      </c>
      <c r="M172" s="201">
        <f t="shared" si="12"/>
        <v>0</v>
      </c>
      <c r="N172" s="114">
        <f t="shared" si="13"/>
        <v>0</v>
      </c>
    </row>
    <row r="173" spans="1:15" ht="15" customHeight="1">
      <c r="A173" s="245"/>
      <c r="B173" s="86"/>
      <c r="C173" s="138" t="s">
        <v>301</v>
      </c>
      <c r="D173" s="253" t="s">
        <v>302</v>
      </c>
      <c r="E173" s="131">
        <v>2</v>
      </c>
      <c r="F173" s="131">
        <v>1</v>
      </c>
      <c r="G173" s="131">
        <v>1</v>
      </c>
      <c r="H173" s="131" t="s">
        <v>55</v>
      </c>
      <c r="I173" s="131">
        <v>49</v>
      </c>
      <c r="J173" s="152"/>
      <c r="K173" s="242">
        <v>11400</v>
      </c>
      <c r="L173" s="219">
        <v>5700</v>
      </c>
      <c r="M173" s="201">
        <f t="shared" si="12"/>
        <v>0</v>
      </c>
      <c r="N173" s="114">
        <f t="shared" si="13"/>
        <v>0</v>
      </c>
    </row>
    <row r="174" spans="1:15" ht="15" customHeight="1">
      <c r="A174" s="106"/>
      <c r="B174" s="256"/>
      <c r="C174" s="250" t="s">
        <v>139</v>
      </c>
      <c r="D174" s="254" t="s">
        <v>140</v>
      </c>
      <c r="E174" s="13" t="s">
        <v>264</v>
      </c>
      <c r="F174" s="20">
        <v>1</v>
      </c>
      <c r="G174" s="20">
        <v>1</v>
      </c>
      <c r="H174" s="20" t="s">
        <v>55</v>
      </c>
      <c r="I174" s="20">
        <v>49</v>
      </c>
      <c r="J174" s="152"/>
      <c r="K174" s="242">
        <v>11400</v>
      </c>
      <c r="L174" s="219">
        <v>5700</v>
      </c>
      <c r="M174" s="201">
        <f t="shared" si="12"/>
        <v>0</v>
      </c>
      <c r="N174" s="114">
        <f t="shared" si="13"/>
        <v>0</v>
      </c>
    </row>
    <row r="175" spans="1:15" ht="15" customHeight="1">
      <c r="A175" s="59"/>
      <c r="B175" s="73"/>
      <c r="C175" s="154" t="s">
        <v>381</v>
      </c>
      <c r="D175" s="89" t="s">
        <v>382</v>
      </c>
      <c r="E175" s="16" t="s">
        <v>263</v>
      </c>
      <c r="F175" s="146">
        <v>1</v>
      </c>
      <c r="G175" s="146">
        <v>1</v>
      </c>
      <c r="H175" s="20" t="s">
        <v>55</v>
      </c>
      <c r="I175" s="20">
        <v>49</v>
      </c>
      <c r="J175" s="152"/>
      <c r="K175" s="230">
        <v>25458</v>
      </c>
      <c r="L175" s="219">
        <v>4243</v>
      </c>
      <c r="M175" s="201">
        <f t="shared" si="12"/>
        <v>0</v>
      </c>
      <c r="N175" s="114">
        <f t="shared" si="13"/>
        <v>0</v>
      </c>
    </row>
    <row r="176" spans="1:15" ht="15" customHeight="1">
      <c r="A176" s="59"/>
      <c r="B176" s="73"/>
      <c r="C176" s="154" t="s">
        <v>383</v>
      </c>
      <c r="D176" s="89" t="s">
        <v>384</v>
      </c>
      <c r="E176" s="16" t="s">
        <v>263</v>
      </c>
      <c r="F176" s="146">
        <v>1</v>
      </c>
      <c r="G176" s="146">
        <v>1</v>
      </c>
      <c r="H176" s="20" t="s">
        <v>55</v>
      </c>
      <c r="I176" s="20">
        <v>49</v>
      </c>
      <c r="J176" s="152"/>
      <c r="K176" s="230">
        <v>25458</v>
      </c>
      <c r="L176" s="219">
        <v>4243</v>
      </c>
      <c r="M176" s="201">
        <f t="shared" si="12"/>
        <v>0</v>
      </c>
      <c r="N176" s="114">
        <f t="shared" si="13"/>
        <v>0</v>
      </c>
    </row>
    <row r="177" spans="1:14" ht="15" customHeight="1">
      <c r="A177" s="259"/>
      <c r="B177" s="190"/>
      <c r="C177" s="154" t="s">
        <v>433</v>
      </c>
      <c r="D177" s="89" t="s">
        <v>434</v>
      </c>
      <c r="E177" s="16" t="s">
        <v>264</v>
      </c>
      <c r="F177" s="146">
        <v>1</v>
      </c>
      <c r="G177" s="146">
        <v>1</v>
      </c>
      <c r="H177" s="20" t="s">
        <v>55</v>
      </c>
      <c r="I177" s="20">
        <v>49</v>
      </c>
      <c r="J177" s="152"/>
      <c r="K177" s="230">
        <v>9310</v>
      </c>
      <c r="L177" s="219">
        <v>4655</v>
      </c>
      <c r="M177" s="201">
        <f t="shared" si="12"/>
        <v>0</v>
      </c>
      <c r="N177" s="114">
        <f t="shared" si="13"/>
        <v>0</v>
      </c>
    </row>
    <row r="178" spans="1:14" ht="15" customHeight="1">
      <c r="A178" s="39"/>
      <c r="B178" s="256"/>
      <c r="C178" s="250" t="s">
        <v>141</v>
      </c>
      <c r="D178" s="254" t="s">
        <v>142</v>
      </c>
      <c r="E178" s="13" t="s">
        <v>268</v>
      </c>
      <c r="F178" s="20">
        <v>1</v>
      </c>
      <c r="G178" s="20">
        <v>1</v>
      </c>
      <c r="H178" s="20" t="s">
        <v>55</v>
      </c>
      <c r="I178" s="20">
        <v>64</v>
      </c>
      <c r="J178" s="152"/>
      <c r="K178" s="242">
        <v>35280</v>
      </c>
      <c r="L178" s="219">
        <v>8820</v>
      </c>
      <c r="M178" s="201">
        <f t="shared" si="12"/>
        <v>0</v>
      </c>
      <c r="N178" s="114">
        <f t="shared" si="13"/>
        <v>0</v>
      </c>
    </row>
    <row r="179" spans="1:14" ht="15" customHeight="1">
      <c r="A179" s="59"/>
      <c r="B179" s="73"/>
      <c r="C179" s="154" t="s">
        <v>214</v>
      </c>
      <c r="D179" s="89" t="s">
        <v>215</v>
      </c>
      <c r="E179" s="16" t="s">
        <v>261</v>
      </c>
      <c r="F179" s="146">
        <v>1</v>
      </c>
      <c r="G179" s="146">
        <v>1</v>
      </c>
      <c r="H179" s="20" t="s">
        <v>329</v>
      </c>
      <c r="I179" s="20">
        <v>19</v>
      </c>
      <c r="J179" s="152"/>
      <c r="K179" s="230">
        <v>15200</v>
      </c>
      <c r="L179" s="219">
        <v>1900</v>
      </c>
      <c r="M179" s="201">
        <f t="shared" si="12"/>
        <v>0</v>
      </c>
      <c r="N179" s="114">
        <f t="shared" si="13"/>
        <v>0</v>
      </c>
    </row>
    <row r="180" spans="1:14" ht="15" customHeight="1">
      <c r="A180" s="39"/>
      <c r="B180" s="73"/>
      <c r="C180" s="250" t="s">
        <v>317</v>
      </c>
      <c r="D180" s="254" t="s">
        <v>318</v>
      </c>
      <c r="E180" s="13" t="s">
        <v>268</v>
      </c>
      <c r="F180" s="20">
        <v>1</v>
      </c>
      <c r="G180" s="20">
        <v>1</v>
      </c>
      <c r="H180" s="20" t="s">
        <v>55</v>
      </c>
      <c r="I180" s="20">
        <v>64</v>
      </c>
      <c r="J180" s="152"/>
      <c r="K180" s="242">
        <v>27520</v>
      </c>
      <c r="L180" s="219">
        <v>6880</v>
      </c>
      <c r="M180" s="201">
        <f t="shared" si="12"/>
        <v>0</v>
      </c>
      <c r="N180" s="114">
        <f t="shared" si="13"/>
        <v>0</v>
      </c>
    </row>
    <row r="181" spans="1:14" ht="15" customHeight="1">
      <c r="A181" s="59"/>
      <c r="B181" s="73"/>
      <c r="C181" s="154" t="s">
        <v>216</v>
      </c>
      <c r="D181" s="89" t="s">
        <v>217</v>
      </c>
      <c r="E181" s="16" t="s">
        <v>261</v>
      </c>
      <c r="F181" s="146">
        <v>1</v>
      </c>
      <c r="G181" s="146">
        <v>1</v>
      </c>
      <c r="H181" s="20" t="s">
        <v>329</v>
      </c>
      <c r="I181" s="20">
        <v>19</v>
      </c>
      <c r="J181" s="152"/>
      <c r="K181" s="230">
        <v>15200</v>
      </c>
      <c r="L181" s="219">
        <v>1900</v>
      </c>
      <c r="M181" s="201">
        <f t="shared" si="12"/>
        <v>0</v>
      </c>
      <c r="N181" s="114">
        <f t="shared" si="13"/>
        <v>0</v>
      </c>
    </row>
    <row r="182" spans="1:14" ht="15" customHeight="1">
      <c r="A182" s="106"/>
      <c r="B182" s="256"/>
      <c r="C182" s="250" t="s">
        <v>143</v>
      </c>
      <c r="D182" s="254" t="s">
        <v>144</v>
      </c>
      <c r="E182" s="13" t="s">
        <v>264</v>
      </c>
      <c r="F182" s="20">
        <v>1</v>
      </c>
      <c r="G182" s="20">
        <v>1</v>
      </c>
      <c r="H182" s="20" t="s">
        <v>55</v>
      </c>
      <c r="I182" s="20">
        <v>72</v>
      </c>
      <c r="J182" s="152"/>
      <c r="K182" s="242">
        <v>13680</v>
      </c>
      <c r="L182" s="219">
        <v>6840</v>
      </c>
      <c r="M182" s="201">
        <f t="shared" si="12"/>
        <v>0</v>
      </c>
      <c r="N182" s="114">
        <f t="shared" si="13"/>
        <v>0</v>
      </c>
    </row>
    <row r="183" spans="1:14" ht="15" customHeight="1">
      <c r="A183" s="39"/>
      <c r="B183" s="73"/>
      <c r="C183" s="154" t="s">
        <v>145</v>
      </c>
      <c r="D183" s="182" t="s">
        <v>146</v>
      </c>
      <c r="E183" s="16" t="s">
        <v>264</v>
      </c>
      <c r="F183" s="146">
        <v>1</v>
      </c>
      <c r="G183" s="146">
        <v>1</v>
      </c>
      <c r="H183" s="20" t="s">
        <v>55</v>
      </c>
      <c r="I183" s="20">
        <v>72</v>
      </c>
      <c r="J183" s="152"/>
      <c r="K183" s="242">
        <v>15600</v>
      </c>
      <c r="L183" s="219">
        <v>7800</v>
      </c>
      <c r="M183" s="201">
        <f t="shared" si="12"/>
        <v>0</v>
      </c>
      <c r="N183" s="114">
        <f t="shared" si="13"/>
        <v>0</v>
      </c>
    </row>
    <row r="184" spans="1:14">
      <c r="A184" s="106"/>
      <c r="B184" s="73"/>
      <c r="C184" s="154" t="s">
        <v>356</v>
      </c>
      <c r="D184" s="249" t="s">
        <v>410</v>
      </c>
      <c r="E184" s="16" t="s">
        <v>264</v>
      </c>
      <c r="F184" s="146">
        <v>1</v>
      </c>
      <c r="G184" s="146">
        <v>1</v>
      </c>
      <c r="H184" s="20" t="s">
        <v>55</v>
      </c>
      <c r="I184" s="20">
        <v>81</v>
      </c>
      <c r="J184" s="152"/>
      <c r="K184" s="242">
        <v>19400</v>
      </c>
      <c r="L184" s="219">
        <v>9700</v>
      </c>
      <c r="M184" s="201">
        <f t="shared" si="12"/>
        <v>0</v>
      </c>
      <c r="N184" s="114">
        <f t="shared" si="13"/>
        <v>0</v>
      </c>
    </row>
    <row r="185" spans="1:14">
      <c r="A185" s="106"/>
      <c r="B185" s="73"/>
      <c r="C185" s="154" t="s">
        <v>147</v>
      </c>
      <c r="D185" s="249" t="s">
        <v>148</v>
      </c>
      <c r="E185" s="16" t="s">
        <v>264</v>
      </c>
      <c r="F185" s="146">
        <v>1</v>
      </c>
      <c r="G185" s="146">
        <v>1</v>
      </c>
      <c r="H185" s="20" t="s">
        <v>55</v>
      </c>
      <c r="I185" s="20">
        <v>100</v>
      </c>
      <c r="J185" s="152"/>
      <c r="K185" s="242">
        <v>21980</v>
      </c>
      <c r="L185" s="219">
        <v>10990</v>
      </c>
      <c r="M185" s="201">
        <f t="shared" si="12"/>
        <v>0</v>
      </c>
      <c r="N185" s="114">
        <f t="shared" si="13"/>
        <v>0</v>
      </c>
    </row>
    <row r="186" spans="1:14" ht="15" customHeight="1">
      <c r="A186" s="39"/>
      <c r="B186" s="256"/>
      <c r="C186" s="250" t="s">
        <v>149</v>
      </c>
      <c r="D186" s="254" t="s">
        <v>150</v>
      </c>
      <c r="E186" s="13" t="s">
        <v>264</v>
      </c>
      <c r="F186" s="20">
        <v>1</v>
      </c>
      <c r="G186" s="20">
        <v>1</v>
      </c>
      <c r="H186" s="20" t="s">
        <v>55</v>
      </c>
      <c r="I186" s="20">
        <v>100</v>
      </c>
      <c r="J186" s="152"/>
      <c r="K186" s="242">
        <v>20400</v>
      </c>
      <c r="L186" s="219">
        <v>10200</v>
      </c>
      <c r="M186" s="201">
        <f t="shared" si="12"/>
        <v>0</v>
      </c>
      <c r="N186" s="114">
        <f t="shared" si="13"/>
        <v>0</v>
      </c>
    </row>
    <row r="187" spans="1:14" ht="15" customHeight="1">
      <c r="A187" s="39"/>
      <c r="B187" s="73"/>
      <c r="C187" s="250" t="s">
        <v>319</v>
      </c>
      <c r="D187" s="254" t="s">
        <v>320</v>
      </c>
      <c r="E187" s="13" t="s">
        <v>264</v>
      </c>
      <c r="F187" s="20">
        <v>1</v>
      </c>
      <c r="G187" s="20">
        <v>1</v>
      </c>
      <c r="H187" s="20" t="s">
        <v>55</v>
      </c>
      <c r="I187" s="20">
        <v>100</v>
      </c>
      <c r="J187" s="152"/>
      <c r="K187" s="242">
        <v>21600</v>
      </c>
      <c r="L187" s="219">
        <v>10800</v>
      </c>
      <c r="M187" s="201">
        <f t="shared" si="12"/>
        <v>0</v>
      </c>
      <c r="N187" s="114">
        <f t="shared" si="13"/>
        <v>0</v>
      </c>
    </row>
    <row r="188" spans="1:14" ht="15" customHeight="1">
      <c r="A188" s="39"/>
      <c r="B188" s="73"/>
      <c r="C188" s="250" t="s">
        <v>457</v>
      </c>
      <c r="D188" s="254" t="s">
        <v>458</v>
      </c>
      <c r="E188" s="13" t="s">
        <v>264</v>
      </c>
      <c r="F188" s="20">
        <v>1</v>
      </c>
      <c r="G188" s="20">
        <v>1</v>
      </c>
      <c r="H188" s="20" t="s">
        <v>55</v>
      </c>
      <c r="I188" s="20">
        <v>100</v>
      </c>
      <c r="J188" s="152"/>
      <c r="K188" s="242">
        <v>21980</v>
      </c>
      <c r="L188" s="219">
        <v>10990</v>
      </c>
      <c r="M188" s="201">
        <f t="shared" si="12"/>
        <v>0</v>
      </c>
      <c r="N188" s="114">
        <f t="shared" si="13"/>
        <v>0</v>
      </c>
    </row>
    <row r="189" spans="1:14" ht="15" customHeight="1">
      <c r="A189" s="39"/>
      <c r="B189" s="73"/>
      <c r="C189" s="250" t="s">
        <v>459</v>
      </c>
      <c r="D189" s="254" t="s">
        <v>481</v>
      </c>
      <c r="E189" s="13" t="s">
        <v>264</v>
      </c>
      <c r="F189" s="20">
        <v>1</v>
      </c>
      <c r="G189" s="20">
        <v>1</v>
      </c>
      <c r="H189" s="20" t="s">
        <v>55</v>
      </c>
      <c r="I189" s="20">
        <v>100</v>
      </c>
      <c r="J189" s="152"/>
      <c r="K189" s="242">
        <v>21980</v>
      </c>
      <c r="L189" s="219">
        <v>10990</v>
      </c>
      <c r="M189" s="201">
        <f t="shared" si="12"/>
        <v>0</v>
      </c>
      <c r="N189" s="114">
        <f t="shared" si="13"/>
        <v>0</v>
      </c>
    </row>
    <row r="190" spans="1:14" ht="15" customHeight="1">
      <c r="A190" s="106"/>
      <c r="B190" s="73"/>
      <c r="C190" s="154" t="s">
        <v>151</v>
      </c>
      <c r="D190" s="182" t="s">
        <v>152</v>
      </c>
      <c r="E190" s="16" t="s">
        <v>265</v>
      </c>
      <c r="F190" s="146">
        <v>1</v>
      </c>
      <c r="G190" s="146">
        <v>1</v>
      </c>
      <c r="H190" s="20" t="s">
        <v>55</v>
      </c>
      <c r="I190" s="20">
        <v>120</v>
      </c>
      <c r="J190" s="152"/>
      <c r="K190" s="242">
        <v>14300</v>
      </c>
      <c r="L190" s="219">
        <v>14300</v>
      </c>
      <c r="M190" s="201">
        <f t="shared" si="12"/>
        <v>0</v>
      </c>
      <c r="N190" s="114">
        <f t="shared" si="13"/>
        <v>0</v>
      </c>
    </row>
    <row r="191" spans="1:14" ht="16.5" customHeight="1">
      <c r="A191" s="39"/>
      <c r="B191" s="256"/>
      <c r="C191" s="250" t="s">
        <v>153</v>
      </c>
      <c r="D191" s="254" t="s">
        <v>154</v>
      </c>
      <c r="E191" s="13" t="s">
        <v>263</v>
      </c>
      <c r="F191" s="20">
        <v>1</v>
      </c>
      <c r="G191" s="20">
        <v>1</v>
      </c>
      <c r="H191" s="20" t="s">
        <v>329</v>
      </c>
      <c r="I191" s="20">
        <v>16</v>
      </c>
      <c r="J191" s="152"/>
      <c r="K191" s="242">
        <v>15420</v>
      </c>
      <c r="L191" s="219">
        <v>2570</v>
      </c>
      <c r="M191" s="201">
        <f t="shared" si="12"/>
        <v>0</v>
      </c>
      <c r="N191" s="114">
        <f t="shared" si="13"/>
        <v>0</v>
      </c>
    </row>
    <row r="192" spans="1:14" ht="16.5" customHeight="1">
      <c r="A192" s="39"/>
      <c r="B192" s="256"/>
      <c r="C192" s="250" t="s">
        <v>460</v>
      </c>
      <c r="D192" s="94" t="s">
        <v>461</v>
      </c>
      <c r="E192" s="13" t="s">
        <v>263</v>
      </c>
      <c r="F192" s="20">
        <v>1</v>
      </c>
      <c r="G192" s="20">
        <v>1</v>
      </c>
      <c r="H192" s="20" t="s">
        <v>329</v>
      </c>
      <c r="I192" s="20">
        <v>25</v>
      </c>
      <c r="J192" s="152"/>
      <c r="K192" s="241">
        <v>19200</v>
      </c>
      <c r="L192" s="219">
        <v>3200</v>
      </c>
      <c r="M192" s="201">
        <f t="shared" ref="M192:M210" si="14">L192*J192</f>
        <v>0</v>
      </c>
      <c r="N192" s="114">
        <f t="shared" si="13"/>
        <v>0</v>
      </c>
    </row>
    <row r="193" spans="1:14" ht="15" customHeight="1">
      <c r="A193" s="59"/>
      <c r="B193" s="73"/>
      <c r="C193" s="154" t="s">
        <v>385</v>
      </c>
      <c r="D193" s="89" t="s">
        <v>386</v>
      </c>
      <c r="E193" s="16" t="s">
        <v>263</v>
      </c>
      <c r="F193" s="146">
        <v>1</v>
      </c>
      <c r="G193" s="146">
        <v>1</v>
      </c>
      <c r="H193" s="20" t="s">
        <v>329</v>
      </c>
      <c r="I193" s="20">
        <v>25</v>
      </c>
      <c r="J193" s="152"/>
      <c r="K193" s="230">
        <v>19200</v>
      </c>
      <c r="L193" s="219">
        <v>3200</v>
      </c>
      <c r="M193" s="201">
        <f t="shared" si="14"/>
        <v>0</v>
      </c>
      <c r="N193" s="114">
        <f t="shared" si="13"/>
        <v>0</v>
      </c>
    </row>
    <row r="194" spans="1:14" ht="15" customHeight="1">
      <c r="A194" s="59"/>
      <c r="B194" s="73"/>
      <c r="C194" s="154" t="s">
        <v>70</v>
      </c>
      <c r="D194" s="89" t="s">
        <v>71</v>
      </c>
      <c r="E194" s="16" t="s">
        <v>261</v>
      </c>
      <c r="F194" s="146">
        <v>1</v>
      </c>
      <c r="G194" s="146">
        <v>1</v>
      </c>
      <c r="H194" s="20" t="s">
        <v>329</v>
      </c>
      <c r="I194" s="20">
        <v>19</v>
      </c>
      <c r="J194" s="152"/>
      <c r="K194" s="230">
        <v>14840</v>
      </c>
      <c r="L194" s="219">
        <v>1855</v>
      </c>
      <c r="M194" s="201">
        <f t="shared" si="14"/>
        <v>0</v>
      </c>
      <c r="N194" s="114">
        <f t="shared" si="13"/>
        <v>0</v>
      </c>
    </row>
    <row r="195" spans="1:14" ht="15" customHeight="1">
      <c r="A195" s="58"/>
      <c r="B195" s="73"/>
      <c r="C195" s="154" t="s">
        <v>72</v>
      </c>
      <c r="D195" s="89" t="s">
        <v>73</v>
      </c>
      <c r="E195" s="16" t="s">
        <v>261</v>
      </c>
      <c r="F195" s="146">
        <v>1</v>
      </c>
      <c r="G195" s="146">
        <v>1</v>
      </c>
      <c r="H195" s="20" t="s">
        <v>329</v>
      </c>
      <c r="I195" s="20">
        <v>19</v>
      </c>
      <c r="J195" s="152"/>
      <c r="K195" s="230">
        <v>14840</v>
      </c>
      <c r="L195" s="219">
        <v>1855</v>
      </c>
      <c r="M195" s="201">
        <f t="shared" si="14"/>
        <v>0</v>
      </c>
      <c r="N195" s="114">
        <f t="shared" si="13"/>
        <v>0</v>
      </c>
    </row>
    <row r="196" spans="1:14" ht="15" customHeight="1">
      <c r="A196" s="55"/>
      <c r="B196" s="73"/>
      <c r="C196" s="154" t="s">
        <v>387</v>
      </c>
      <c r="D196" s="89" t="s">
        <v>388</v>
      </c>
      <c r="E196" s="16" t="s">
        <v>261</v>
      </c>
      <c r="F196" s="146">
        <v>1</v>
      </c>
      <c r="G196" s="146">
        <v>1</v>
      </c>
      <c r="H196" s="20" t="s">
        <v>168</v>
      </c>
      <c r="I196" s="20">
        <v>20</v>
      </c>
      <c r="J196" s="152"/>
      <c r="K196" s="230">
        <v>18240</v>
      </c>
      <c r="L196" s="219">
        <v>2280</v>
      </c>
      <c r="M196" s="201">
        <f t="shared" si="14"/>
        <v>0</v>
      </c>
      <c r="N196" s="114">
        <f t="shared" si="13"/>
        <v>0</v>
      </c>
    </row>
    <row r="197" spans="1:14" ht="15" customHeight="1">
      <c r="A197" s="39"/>
      <c r="B197" s="190"/>
      <c r="C197" s="154" t="s">
        <v>437</v>
      </c>
      <c r="D197" s="89" t="s">
        <v>438</v>
      </c>
      <c r="E197" s="16" t="s">
        <v>263</v>
      </c>
      <c r="F197" s="146">
        <v>1</v>
      </c>
      <c r="G197" s="146">
        <v>1</v>
      </c>
      <c r="H197" s="20" t="s">
        <v>329</v>
      </c>
      <c r="I197" s="20">
        <v>25</v>
      </c>
      <c r="J197" s="152"/>
      <c r="K197" s="241">
        <v>19200</v>
      </c>
      <c r="L197" s="219">
        <v>3200</v>
      </c>
      <c r="M197" s="201">
        <f t="shared" si="14"/>
        <v>0</v>
      </c>
      <c r="N197" s="114">
        <f t="shared" si="13"/>
        <v>0</v>
      </c>
    </row>
    <row r="198" spans="1:14" ht="15" customHeight="1">
      <c r="A198" s="55"/>
      <c r="B198" s="73"/>
      <c r="C198" s="154" t="s">
        <v>389</v>
      </c>
      <c r="D198" s="89" t="s">
        <v>390</v>
      </c>
      <c r="E198" s="16" t="s">
        <v>268</v>
      </c>
      <c r="F198" s="146">
        <v>1</v>
      </c>
      <c r="G198" s="146">
        <v>1</v>
      </c>
      <c r="H198" s="20" t="s">
        <v>329</v>
      </c>
      <c r="I198" s="20">
        <v>36</v>
      </c>
      <c r="J198" s="152"/>
      <c r="K198" s="230">
        <v>18400</v>
      </c>
      <c r="L198" s="219">
        <v>4600</v>
      </c>
      <c r="M198" s="201">
        <f t="shared" si="14"/>
        <v>0</v>
      </c>
      <c r="N198" s="114">
        <f t="shared" si="13"/>
        <v>0</v>
      </c>
    </row>
    <row r="199" spans="1:14" ht="15" customHeight="1">
      <c r="A199" s="55"/>
      <c r="B199" s="73"/>
      <c r="C199" s="154" t="s">
        <v>462</v>
      </c>
      <c r="D199" s="89" t="s">
        <v>463</v>
      </c>
      <c r="E199" s="16" t="s">
        <v>268</v>
      </c>
      <c r="F199" s="146">
        <v>1</v>
      </c>
      <c r="G199" s="146">
        <v>1</v>
      </c>
      <c r="H199" s="20" t="s">
        <v>329</v>
      </c>
      <c r="I199" s="20">
        <v>36</v>
      </c>
      <c r="J199" s="152"/>
      <c r="K199" s="230">
        <v>18720</v>
      </c>
      <c r="L199" s="219">
        <v>4680</v>
      </c>
      <c r="M199" s="201">
        <f t="shared" si="14"/>
        <v>0</v>
      </c>
      <c r="N199" s="114">
        <f t="shared" si="13"/>
        <v>0</v>
      </c>
    </row>
    <row r="200" spans="1:14" ht="15" customHeight="1">
      <c r="A200" s="55"/>
      <c r="B200" s="73"/>
      <c r="C200" s="154" t="s">
        <v>394</v>
      </c>
      <c r="D200" s="89" t="s">
        <v>395</v>
      </c>
      <c r="E200" s="16" t="s">
        <v>264</v>
      </c>
      <c r="F200" s="146">
        <v>1</v>
      </c>
      <c r="G200" s="146">
        <v>1</v>
      </c>
      <c r="H200" s="20" t="s">
        <v>329</v>
      </c>
      <c r="I200" s="20">
        <v>49</v>
      </c>
      <c r="J200" s="152"/>
      <c r="K200" s="230">
        <v>12600</v>
      </c>
      <c r="L200" s="219">
        <v>6300</v>
      </c>
      <c r="M200" s="201">
        <f t="shared" si="14"/>
        <v>0</v>
      </c>
      <c r="N200" s="114">
        <f t="shared" si="13"/>
        <v>0</v>
      </c>
    </row>
    <row r="201" spans="1:14" ht="15" customHeight="1">
      <c r="A201" s="55"/>
      <c r="B201" s="73"/>
      <c r="C201" s="154" t="s">
        <v>391</v>
      </c>
      <c r="D201" s="89" t="s">
        <v>392</v>
      </c>
      <c r="E201" s="16" t="s">
        <v>268</v>
      </c>
      <c r="F201" s="146">
        <v>1</v>
      </c>
      <c r="G201" s="146">
        <v>1</v>
      </c>
      <c r="H201" s="20" t="s">
        <v>329</v>
      </c>
      <c r="I201" s="20">
        <v>36</v>
      </c>
      <c r="J201" s="152"/>
      <c r="K201" s="230">
        <v>18400</v>
      </c>
      <c r="L201" s="219">
        <v>4600</v>
      </c>
      <c r="M201" s="201">
        <f t="shared" si="14"/>
        <v>0</v>
      </c>
      <c r="N201" s="114">
        <f t="shared" si="13"/>
        <v>0</v>
      </c>
    </row>
    <row r="202" spans="1:14" ht="15" customHeight="1">
      <c r="A202" s="55"/>
      <c r="B202" s="73"/>
      <c r="C202" s="154" t="s">
        <v>464</v>
      </c>
      <c r="D202" s="89" t="s">
        <v>465</v>
      </c>
      <c r="E202" s="16" t="s">
        <v>264</v>
      </c>
      <c r="F202" s="146">
        <v>1</v>
      </c>
      <c r="G202" s="146">
        <v>1</v>
      </c>
      <c r="H202" s="20">
        <v>1.25</v>
      </c>
      <c r="I202" s="20">
        <v>49</v>
      </c>
      <c r="J202" s="152"/>
      <c r="K202" s="230">
        <v>12600</v>
      </c>
      <c r="L202" s="219">
        <v>6300</v>
      </c>
      <c r="M202" s="201">
        <f t="shared" si="14"/>
        <v>0</v>
      </c>
      <c r="N202" s="114">
        <f t="shared" si="13"/>
        <v>0</v>
      </c>
    </row>
    <row r="203" spans="1:14" ht="15" customHeight="1">
      <c r="A203" s="55"/>
      <c r="B203" s="73"/>
      <c r="C203" s="154" t="s">
        <v>393</v>
      </c>
      <c r="D203" s="89" t="s">
        <v>396</v>
      </c>
      <c r="E203" s="16" t="s">
        <v>264</v>
      </c>
      <c r="F203" s="146">
        <v>1</v>
      </c>
      <c r="G203" s="146">
        <v>1</v>
      </c>
      <c r="H203" s="20" t="s">
        <v>329</v>
      </c>
      <c r="I203" s="20">
        <v>49</v>
      </c>
      <c r="J203" s="152"/>
      <c r="K203" s="230">
        <v>12600</v>
      </c>
      <c r="L203" s="219">
        <v>6300</v>
      </c>
      <c r="M203" s="201">
        <f t="shared" si="14"/>
        <v>0</v>
      </c>
      <c r="N203" s="114">
        <f t="shared" si="13"/>
        <v>0</v>
      </c>
    </row>
    <row r="204" spans="1:14" ht="15" customHeight="1">
      <c r="A204" s="106"/>
      <c r="B204" s="256"/>
      <c r="C204" s="250" t="s">
        <v>185</v>
      </c>
      <c r="D204" s="251" t="s">
        <v>155</v>
      </c>
      <c r="E204" s="13" t="s">
        <v>264</v>
      </c>
      <c r="F204" s="21">
        <v>1</v>
      </c>
      <c r="G204" s="21">
        <v>1</v>
      </c>
      <c r="H204" s="20" t="s">
        <v>329</v>
      </c>
      <c r="I204" s="21">
        <v>49</v>
      </c>
      <c r="J204" s="152"/>
      <c r="K204" s="242">
        <v>15490</v>
      </c>
      <c r="L204" s="219">
        <v>7745</v>
      </c>
      <c r="M204" s="201">
        <f t="shared" si="14"/>
        <v>0</v>
      </c>
      <c r="N204" s="114">
        <f t="shared" si="13"/>
        <v>0</v>
      </c>
    </row>
    <row r="205" spans="1:14" ht="15" customHeight="1">
      <c r="A205" s="55"/>
      <c r="B205" s="73"/>
      <c r="C205" s="154" t="s">
        <v>397</v>
      </c>
      <c r="D205" s="89" t="s">
        <v>398</v>
      </c>
      <c r="E205" s="16" t="s">
        <v>264</v>
      </c>
      <c r="F205" s="146">
        <v>1</v>
      </c>
      <c r="G205" s="146">
        <v>1</v>
      </c>
      <c r="H205" s="20" t="s">
        <v>329</v>
      </c>
      <c r="I205" s="20">
        <v>61</v>
      </c>
      <c r="J205" s="152"/>
      <c r="K205" s="230">
        <v>15600</v>
      </c>
      <c r="L205" s="219">
        <v>7800</v>
      </c>
      <c r="M205" s="201">
        <f t="shared" si="14"/>
        <v>0</v>
      </c>
      <c r="N205" s="114">
        <f t="shared" si="13"/>
        <v>0</v>
      </c>
    </row>
    <row r="206" spans="1:14" ht="15" customHeight="1">
      <c r="A206" s="55"/>
      <c r="B206" s="73"/>
      <c r="C206" s="154" t="s">
        <v>74</v>
      </c>
      <c r="D206" s="182" t="s">
        <v>191</v>
      </c>
      <c r="E206" s="16" t="s">
        <v>265</v>
      </c>
      <c r="F206" s="146">
        <v>1</v>
      </c>
      <c r="G206" s="146">
        <v>1</v>
      </c>
      <c r="H206" s="20" t="s">
        <v>329</v>
      </c>
      <c r="I206" s="20">
        <v>100</v>
      </c>
      <c r="J206" s="152"/>
      <c r="K206" s="234">
        <v>12860</v>
      </c>
      <c r="L206" s="219">
        <v>12860</v>
      </c>
      <c r="M206" s="201">
        <f t="shared" si="14"/>
        <v>0</v>
      </c>
      <c r="N206" s="114">
        <f t="shared" si="13"/>
        <v>0</v>
      </c>
    </row>
    <row r="207" spans="1:14" ht="15.75" customHeight="1">
      <c r="A207" s="61"/>
      <c r="B207" s="73"/>
      <c r="C207" s="159" t="s">
        <v>75</v>
      </c>
      <c r="D207" s="182" t="s">
        <v>192</v>
      </c>
      <c r="E207" s="23" t="s">
        <v>265</v>
      </c>
      <c r="F207" s="146">
        <v>1</v>
      </c>
      <c r="G207" s="146">
        <v>1</v>
      </c>
      <c r="H207" s="24" t="s">
        <v>329</v>
      </c>
      <c r="I207" s="24">
        <v>100</v>
      </c>
      <c r="J207" s="152"/>
      <c r="K207" s="234">
        <v>12860</v>
      </c>
      <c r="L207" s="221">
        <v>12860</v>
      </c>
      <c r="M207" s="201">
        <f t="shared" si="14"/>
        <v>0</v>
      </c>
      <c r="N207" s="114">
        <f t="shared" si="13"/>
        <v>0</v>
      </c>
    </row>
    <row r="208" spans="1:14" ht="15.75" customHeight="1">
      <c r="A208" s="260"/>
      <c r="B208" s="73"/>
      <c r="C208" s="159" t="s">
        <v>466</v>
      </c>
      <c r="D208" s="182" t="s">
        <v>479</v>
      </c>
      <c r="E208" s="23" t="s">
        <v>265</v>
      </c>
      <c r="F208" s="146">
        <v>1</v>
      </c>
      <c r="G208" s="146">
        <v>1</v>
      </c>
      <c r="H208" s="24" t="s">
        <v>329</v>
      </c>
      <c r="I208" s="24">
        <v>100</v>
      </c>
      <c r="J208" s="152"/>
      <c r="K208" s="234">
        <v>13200</v>
      </c>
      <c r="L208" s="221">
        <v>13200</v>
      </c>
      <c r="M208" s="201">
        <f t="shared" si="14"/>
        <v>0</v>
      </c>
      <c r="N208" s="114">
        <f t="shared" si="13"/>
        <v>0</v>
      </c>
    </row>
    <row r="209" spans="1:15" ht="15" customHeight="1">
      <c r="A209" s="106"/>
      <c r="B209" s="73"/>
      <c r="C209" s="250" t="s">
        <v>357</v>
      </c>
      <c r="D209" s="254" t="s">
        <v>411</v>
      </c>
      <c r="E209" s="13" t="s">
        <v>265</v>
      </c>
      <c r="F209" s="20">
        <v>1</v>
      </c>
      <c r="G209" s="20">
        <v>1</v>
      </c>
      <c r="H209" s="20" t="s">
        <v>329</v>
      </c>
      <c r="I209" s="20">
        <v>200</v>
      </c>
      <c r="J209" s="152"/>
      <c r="K209" s="242">
        <v>33900</v>
      </c>
      <c r="L209" s="219">
        <v>33900</v>
      </c>
      <c r="M209" s="201">
        <f t="shared" si="14"/>
        <v>0</v>
      </c>
      <c r="N209" s="114">
        <f t="shared" si="13"/>
        <v>0</v>
      </c>
    </row>
    <row r="210" spans="1:15" ht="15" customHeight="1" thickBot="1">
      <c r="A210" s="106"/>
      <c r="B210" s="73"/>
      <c r="C210" s="250" t="s">
        <v>358</v>
      </c>
      <c r="D210" s="254" t="s">
        <v>412</v>
      </c>
      <c r="E210" s="13" t="s">
        <v>265</v>
      </c>
      <c r="F210" s="20">
        <v>1</v>
      </c>
      <c r="G210" s="20">
        <v>1</v>
      </c>
      <c r="H210" s="20" t="s">
        <v>329</v>
      </c>
      <c r="I210" s="20">
        <v>195</v>
      </c>
      <c r="J210" s="152"/>
      <c r="K210" s="242">
        <v>33900</v>
      </c>
      <c r="L210" s="219">
        <v>33900</v>
      </c>
      <c r="M210" s="201">
        <f t="shared" si="14"/>
        <v>0</v>
      </c>
      <c r="N210" s="114">
        <f t="shared" si="13"/>
        <v>0</v>
      </c>
    </row>
    <row r="211" spans="1:15" ht="16" thickBot="1">
      <c r="A211" s="65"/>
      <c r="B211" s="118"/>
      <c r="C211" s="280" t="s">
        <v>180</v>
      </c>
      <c r="D211" s="280"/>
      <c r="E211" s="280"/>
      <c r="F211" s="280"/>
      <c r="G211" s="280"/>
      <c r="H211" s="280"/>
      <c r="I211" s="280"/>
      <c r="J211" s="280"/>
      <c r="K211" s="248"/>
      <c r="L211" s="248"/>
      <c r="M211" s="248"/>
      <c r="N211" s="92"/>
    </row>
    <row r="212" spans="1:15" ht="15" customHeight="1">
      <c r="A212" s="58"/>
      <c r="B212" s="73"/>
      <c r="C212" s="150" t="s">
        <v>218</v>
      </c>
      <c r="D212" s="89" t="s">
        <v>219</v>
      </c>
      <c r="E212" s="16" t="s">
        <v>268</v>
      </c>
      <c r="F212" s="146">
        <v>1</v>
      </c>
      <c r="G212" s="146">
        <v>1</v>
      </c>
      <c r="H212" s="166" t="s">
        <v>331</v>
      </c>
      <c r="I212" s="20">
        <v>76</v>
      </c>
      <c r="J212" s="152"/>
      <c r="K212" s="242">
        <v>32800</v>
      </c>
      <c r="L212" s="219">
        <v>8200</v>
      </c>
      <c r="M212" s="201">
        <f t="shared" ref="M212:M216" si="15">L212*J212</f>
        <v>0</v>
      </c>
      <c r="N212" s="114">
        <f t="shared" ref="N212:N216" si="16">M212-M212*$K$7%</f>
        <v>0</v>
      </c>
    </row>
    <row r="213" spans="1:15" ht="15" customHeight="1">
      <c r="A213" s="58"/>
      <c r="B213" s="73"/>
      <c r="C213" s="150" t="s">
        <v>220</v>
      </c>
      <c r="D213" s="89" t="s">
        <v>221</v>
      </c>
      <c r="E213" s="16" t="s">
        <v>269</v>
      </c>
      <c r="F213" s="146">
        <v>1</v>
      </c>
      <c r="G213" s="146">
        <v>1</v>
      </c>
      <c r="H213" s="166" t="s">
        <v>332</v>
      </c>
      <c r="I213" s="20">
        <v>72</v>
      </c>
      <c r="J213" s="152"/>
      <c r="K213" s="242">
        <v>32589</v>
      </c>
      <c r="L213" s="219">
        <v>10863</v>
      </c>
      <c r="M213" s="201">
        <f t="shared" si="15"/>
        <v>0</v>
      </c>
      <c r="N213" s="114">
        <f t="shared" si="16"/>
        <v>0</v>
      </c>
    </row>
    <row r="214" spans="1:15" ht="15.75" customHeight="1">
      <c r="A214" s="58"/>
      <c r="B214" s="73"/>
      <c r="C214" s="168" t="s">
        <v>160</v>
      </c>
      <c r="D214" s="89" t="s">
        <v>222</v>
      </c>
      <c r="E214" s="23" t="s">
        <v>264</v>
      </c>
      <c r="F214" s="146">
        <v>1</v>
      </c>
      <c r="G214" s="146">
        <v>1</v>
      </c>
      <c r="H214" s="166" t="s">
        <v>332</v>
      </c>
      <c r="I214" s="24">
        <v>66</v>
      </c>
      <c r="J214" s="152"/>
      <c r="K214" s="242">
        <v>19600</v>
      </c>
      <c r="L214" s="221">
        <v>9800</v>
      </c>
      <c r="M214" s="201">
        <f t="shared" si="15"/>
        <v>0</v>
      </c>
      <c r="N214" s="114">
        <f t="shared" si="16"/>
        <v>0</v>
      </c>
    </row>
    <row r="215" spans="1:15" ht="15" customHeight="1">
      <c r="A215" s="58"/>
      <c r="B215" s="73"/>
      <c r="C215" s="150" t="s">
        <v>158</v>
      </c>
      <c r="D215" s="89" t="s">
        <v>159</v>
      </c>
      <c r="E215" s="16" t="s">
        <v>264</v>
      </c>
      <c r="F215" s="146">
        <v>1</v>
      </c>
      <c r="G215" s="146">
        <v>1</v>
      </c>
      <c r="H215" s="166" t="s">
        <v>332</v>
      </c>
      <c r="I215" s="20">
        <v>67</v>
      </c>
      <c r="J215" s="152"/>
      <c r="K215" s="242">
        <v>15700</v>
      </c>
      <c r="L215" s="219">
        <v>7850</v>
      </c>
      <c r="M215" s="201">
        <f t="shared" si="15"/>
        <v>0</v>
      </c>
      <c r="N215" s="114">
        <f t="shared" si="16"/>
        <v>0</v>
      </c>
    </row>
    <row r="216" spans="1:15" ht="15" customHeight="1">
      <c r="A216" s="55"/>
      <c r="B216" s="73"/>
      <c r="C216" s="165" t="s">
        <v>223</v>
      </c>
      <c r="D216" s="94" t="s">
        <v>224</v>
      </c>
      <c r="E216" s="22" t="s">
        <v>264</v>
      </c>
      <c r="F216" s="20">
        <v>1</v>
      </c>
      <c r="G216" s="20">
        <v>1</v>
      </c>
      <c r="H216" s="166" t="s">
        <v>330</v>
      </c>
      <c r="I216" s="20">
        <v>88</v>
      </c>
      <c r="J216" s="152"/>
      <c r="K216" s="242">
        <v>22400</v>
      </c>
      <c r="L216" s="218">
        <v>11200</v>
      </c>
      <c r="M216" s="201">
        <f t="shared" si="15"/>
        <v>0</v>
      </c>
      <c r="N216" s="114">
        <f t="shared" si="16"/>
        <v>0</v>
      </c>
    </row>
    <row r="217" spans="1:15" ht="15" customHeight="1">
      <c r="A217" s="55"/>
      <c r="B217" s="73"/>
      <c r="C217" s="150" t="s">
        <v>225</v>
      </c>
      <c r="D217" s="89" t="s">
        <v>238</v>
      </c>
      <c r="E217" s="16" t="s">
        <v>264</v>
      </c>
      <c r="F217" s="146">
        <v>1</v>
      </c>
      <c r="G217" s="146">
        <v>1</v>
      </c>
      <c r="H217" s="166" t="s">
        <v>333</v>
      </c>
      <c r="I217" s="20">
        <v>130</v>
      </c>
      <c r="J217" s="152"/>
      <c r="K217" s="242">
        <v>22400</v>
      </c>
      <c r="L217" s="219">
        <v>11200</v>
      </c>
      <c r="M217" s="201">
        <f t="shared" ref="M217:M227" si="17">L217*J217</f>
        <v>0</v>
      </c>
      <c r="N217" s="114">
        <f t="shared" ref="N217:N227" si="18">M217-M217*$K$7%</f>
        <v>0</v>
      </c>
    </row>
    <row r="218" spans="1:15" ht="15" customHeight="1">
      <c r="A218" s="55"/>
      <c r="B218" s="73"/>
      <c r="C218" s="150" t="s">
        <v>226</v>
      </c>
      <c r="D218" s="89" t="s">
        <v>227</v>
      </c>
      <c r="E218" s="16" t="s">
        <v>265</v>
      </c>
      <c r="F218" s="146">
        <v>1</v>
      </c>
      <c r="G218" s="146">
        <v>1</v>
      </c>
      <c r="H218" s="166" t="s">
        <v>333</v>
      </c>
      <c r="I218" s="20">
        <v>150</v>
      </c>
      <c r="J218" s="152"/>
      <c r="K218" s="242">
        <v>16900</v>
      </c>
      <c r="L218" s="219">
        <v>16900</v>
      </c>
      <c r="M218" s="201">
        <f t="shared" si="17"/>
        <v>0</v>
      </c>
      <c r="N218" s="114">
        <f t="shared" si="18"/>
        <v>0</v>
      </c>
    </row>
    <row r="219" spans="1:15" ht="15" customHeight="1">
      <c r="A219" s="55"/>
      <c r="B219" s="73"/>
      <c r="C219" s="150" t="s">
        <v>228</v>
      </c>
      <c r="D219" s="89" t="s">
        <v>229</v>
      </c>
      <c r="E219" s="16" t="s">
        <v>265</v>
      </c>
      <c r="F219" s="146">
        <v>1</v>
      </c>
      <c r="G219" s="146">
        <v>1</v>
      </c>
      <c r="H219" s="166" t="s">
        <v>330</v>
      </c>
      <c r="I219" s="20">
        <v>196</v>
      </c>
      <c r="J219" s="152"/>
      <c r="K219" s="242">
        <v>25080</v>
      </c>
      <c r="L219" s="219">
        <v>25080</v>
      </c>
      <c r="M219" s="201">
        <f t="shared" si="17"/>
        <v>0</v>
      </c>
      <c r="N219" s="114">
        <f t="shared" si="18"/>
        <v>0</v>
      </c>
    </row>
    <row r="220" spans="1:15" ht="15" customHeight="1">
      <c r="A220" s="55"/>
      <c r="B220" s="73"/>
      <c r="C220" s="150" t="s">
        <v>230</v>
      </c>
      <c r="D220" s="89" t="s">
        <v>231</v>
      </c>
      <c r="E220" s="16" t="s">
        <v>265</v>
      </c>
      <c r="F220" s="146">
        <v>1</v>
      </c>
      <c r="G220" s="146">
        <v>1</v>
      </c>
      <c r="H220" s="166" t="s">
        <v>333</v>
      </c>
      <c r="I220" s="20">
        <v>240</v>
      </c>
      <c r="J220" s="152"/>
      <c r="K220" s="242">
        <v>32100</v>
      </c>
      <c r="L220" s="219">
        <v>32100</v>
      </c>
      <c r="M220" s="201">
        <f t="shared" si="17"/>
        <v>0</v>
      </c>
      <c r="N220" s="114">
        <f t="shared" si="18"/>
        <v>0</v>
      </c>
    </row>
    <row r="221" spans="1:15" ht="15" customHeight="1">
      <c r="A221" s="58"/>
      <c r="B221" s="73"/>
      <c r="C221" s="150" t="s">
        <v>156</v>
      </c>
      <c r="D221" s="89" t="s">
        <v>157</v>
      </c>
      <c r="E221" s="16" t="s">
        <v>265</v>
      </c>
      <c r="F221" s="146">
        <v>1</v>
      </c>
      <c r="G221" s="146">
        <v>1</v>
      </c>
      <c r="H221" s="166" t="s">
        <v>333</v>
      </c>
      <c r="I221" s="20">
        <v>238</v>
      </c>
      <c r="J221" s="152"/>
      <c r="K221" s="242">
        <v>32100</v>
      </c>
      <c r="L221" s="219">
        <v>32100</v>
      </c>
      <c r="M221" s="201">
        <f t="shared" si="17"/>
        <v>0</v>
      </c>
      <c r="N221" s="114">
        <f t="shared" si="18"/>
        <v>0</v>
      </c>
    </row>
    <row r="222" spans="1:15" ht="15" customHeight="1" thickBot="1">
      <c r="A222" s="58"/>
      <c r="B222" s="190"/>
      <c r="C222" s="150" t="s">
        <v>352</v>
      </c>
      <c r="D222" s="183" t="s">
        <v>414</v>
      </c>
      <c r="E222" s="25" t="s">
        <v>265</v>
      </c>
      <c r="F222" s="184">
        <v>1</v>
      </c>
      <c r="G222" s="184">
        <v>1</v>
      </c>
      <c r="H222" s="167" t="s">
        <v>413</v>
      </c>
      <c r="I222" s="72">
        <v>196</v>
      </c>
      <c r="J222" s="152"/>
      <c r="K222" s="242">
        <v>36800</v>
      </c>
      <c r="L222" s="220">
        <v>36800</v>
      </c>
      <c r="M222" s="201">
        <f t="shared" si="17"/>
        <v>0</v>
      </c>
      <c r="N222" s="114">
        <f t="shared" si="18"/>
        <v>0</v>
      </c>
    </row>
    <row r="223" spans="1:15" ht="16" thickBot="1">
      <c r="A223" s="60"/>
      <c r="B223" s="118"/>
      <c r="C223" s="279" t="s">
        <v>161</v>
      </c>
      <c r="D223" s="279"/>
      <c r="E223" s="279"/>
      <c r="F223" s="279"/>
      <c r="G223" s="279"/>
      <c r="H223" s="279"/>
      <c r="I223" s="279"/>
      <c r="J223" s="279"/>
      <c r="K223" s="278"/>
      <c r="L223" s="278"/>
      <c r="M223" s="194"/>
      <c r="N223" s="92"/>
    </row>
    <row r="224" spans="1:15" ht="15" customHeight="1">
      <c r="A224" s="58"/>
      <c r="B224" s="73"/>
      <c r="C224" s="169" t="s">
        <v>162</v>
      </c>
      <c r="D224" s="181" t="s">
        <v>186</v>
      </c>
      <c r="E224" s="25" t="s">
        <v>264</v>
      </c>
      <c r="F224" s="170">
        <v>1</v>
      </c>
      <c r="G224" s="170">
        <v>1</v>
      </c>
      <c r="H224" s="170" t="s">
        <v>327</v>
      </c>
      <c r="I224" s="72">
        <v>36</v>
      </c>
      <c r="J224" s="164"/>
      <c r="K224" s="242">
        <v>22200</v>
      </c>
      <c r="L224" s="220">
        <v>11100</v>
      </c>
      <c r="M224" s="201">
        <f t="shared" si="17"/>
        <v>0</v>
      </c>
      <c r="N224" s="114">
        <f t="shared" si="18"/>
        <v>0</v>
      </c>
      <c r="O224" s="43"/>
    </row>
    <row r="225" spans="1:14" ht="15" customHeight="1">
      <c r="A225" s="58"/>
      <c r="B225" s="88"/>
      <c r="C225" s="154" t="s">
        <v>439</v>
      </c>
      <c r="D225" s="89" t="s">
        <v>440</v>
      </c>
      <c r="E225" s="16" t="s">
        <v>264</v>
      </c>
      <c r="F225" s="163">
        <v>1</v>
      </c>
      <c r="G225" s="163">
        <v>1</v>
      </c>
      <c r="H225" s="136" t="s">
        <v>65</v>
      </c>
      <c r="I225" s="24">
        <v>19</v>
      </c>
      <c r="J225" s="164"/>
      <c r="K225" s="242">
        <v>17000</v>
      </c>
      <c r="L225" s="221">
        <v>8500</v>
      </c>
      <c r="M225" s="201">
        <f t="shared" si="17"/>
        <v>0</v>
      </c>
      <c r="N225" s="114">
        <f t="shared" si="18"/>
        <v>0</v>
      </c>
    </row>
    <row r="226" spans="1:14" ht="16.5" customHeight="1">
      <c r="A226" s="58"/>
      <c r="B226" s="73"/>
      <c r="C226" s="154" t="s">
        <v>163</v>
      </c>
      <c r="D226" s="89" t="s">
        <v>187</v>
      </c>
      <c r="E226" s="16" t="s">
        <v>264</v>
      </c>
      <c r="F226" s="163">
        <v>1</v>
      </c>
      <c r="G226" s="163">
        <v>1</v>
      </c>
      <c r="H226" s="136" t="s">
        <v>65</v>
      </c>
      <c r="I226" s="24">
        <v>25</v>
      </c>
      <c r="J226" s="164"/>
      <c r="K226" s="242">
        <v>22400</v>
      </c>
      <c r="L226" s="221">
        <v>11200</v>
      </c>
      <c r="M226" s="201">
        <f t="shared" si="17"/>
        <v>0</v>
      </c>
      <c r="N226" s="114">
        <f t="shared" si="18"/>
        <v>0</v>
      </c>
    </row>
    <row r="227" spans="1:14" ht="15" customHeight="1">
      <c r="A227" s="58"/>
      <c r="B227" s="73"/>
      <c r="C227" s="154" t="s">
        <v>164</v>
      </c>
      <c r="D227" s="89" t="s">
        <v>165</v>
      </c>
      <c r="E227" s="16" t="s">
        <v>264</v>
      </c>
      <c r="F227" s="163">
        <v>1</v>
      </c>
      <c r="G227" s="163">
        <v>1</v>
      </c>
      <c r="H227" s="163" t="s">
        <v>65</v>
      </c>
      <c r="I227" s="20">
        <v>28</v>
      </c>
      <c r="J227" s="164"/>
      <c r="K227" s="242">
        <v>25120</v>
      </c>
      <c r="L227" s="219">
        <v>12560</v>
      </c>
      <c r="M227" s="201">
        <f t="shared" si="17"/>
        <v>0</v>
      </c>
      <c r="N227" s="114">
        <f t="shared" si="18"/>
        <v>0</v>
      </c>
    </row>
    <row r="228" spans="1:14" ht="16.5">
      <c r="A228" s="33"/>
      <c r="B228" s="68"/>
      <c r="C228" s="48"/>
      <c r="D228" s="48"/>
      <c r="E228" s="48"/>
      <c r="F228" s="121"/>
      <c r="G228" s="46"/>
      <c r="H228" s="50"/>
      <c r="I228" s="274" t="s">
        <v>169</v>
      </c>
      <c r="J228" s="274"/>
      <c r="K228" s="274"/>
      <c r="L228" s="274"/>
      <c r="M228" s="277">
        <f>SUM(M17:M227)</f>
        <v>0</v>
      </c>
      <c r="N228" s="277"/>
    </row>
    <row r="229" spans="1:14" ht="26.25" customHeight="1">
      <c r="A229" s="38"/>
      <c r="B229" s="69"/>
      <c r="C229" s="38"/>
      <c r="D229" s="37"/>
      <c r="E229" s="37"/>
      <c r="F229" s="44"/>
      <c r="G229" s="47"/>
      <c r="H229" s="49"/>
      <c r="I229" s="71" t="s">
        <v>267</v>
      </c>
      <c r="J229" s="71"/>
      <c r="K229" s="224"/>
      <c r="L229" s="224"/>
      <c r="M229" s="275">
        <f>M228-M228*K7%</f>
        <v>0</v>
      </c>
      <c r="N229" s="276"/>
    </row>
    <row r="230" spans="1:14">
      <c r="A230" s="38"/>
      <c r="B230" s="69"/>
      <c r="C230" s="38"/>
      <c r="D230" s="37"/>
      <c r="E230" s="37"/>
      <c r="F230" s="36"/>
      <c r="G230" s="36"/>
      <c r="H230" s="36"/>
      <c r="I230" s="36"/>
      <c r="J230" s="36"/>
      <c r="K230" s="225"/>
      <c r="L230" s="225"/>
      <c r="M230" s="35"/>
      <c r="N230" s="34"/>
    </row>
    <row r="231" spans="1:14" ht="16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</row>
    <row r="232" spans="1:14" ht="15" customHeight="1">
      <c r="A232" s="273"/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</row>
    <row r="233" spans="1:14">
      <c r="C233"/>
      <c r="D233"/>
      <c r="E233"/>
      <c r="H233"/>
      <c r="I233"/>
      <c r="J233"/>
      <c r="K233" s="226"/>
      <c r="L233" s="226"/>
    </row>
    <row r="234" spans="1:14">
      <c r="C234"/>
      <c r="D234"/>
      <c r="E234"/>
      <c r="H234"/>
      <c r="I234"/>
      <c r="J234"/>
      <c r="K234" s="226"/>
      <c r="L234" s="226"/>
    </row>
    <row r="235" spans="1:14">
      <c r="C235"/>
      <c r="D235"/>
      <c r="E235"/>
      <c r="H235"/>
      <c r="I235"/>
      <c r="J235"/>
      <c r="K235" s="226"/>
      <c r="L235" s="226"/>
    </row>
    <row r="236" spans="1:14">
      <c r="C236"/>
      <c r="D236"/>
      <c r="E236"/>
      <c r="H236"/>
      <c r="I236"/>
      <c r="J236"/>
      <c r="K236" s="226"/>
      <c r="L236" s="226"/>
    </row>
    <row r="237" spans="1:14">
      <c r="C237"/>
      <c r="D237"/>
      <c r="E237"/>
      <c r="H237"/>
      <c r="I237"/>
      <c r="J237"/>
      <c r="K237" s="226"/>
      <c r="L237" s="226"/>
    </row>
    <row r="238" spans="1:14">
      <c r="C238"/>
      <c r="D238"/>
      <c r="E238"/>
      <c r="H238"/>
      <c r="I238"/>
      <c r="J238"/>
      <c r="K238" s="226"/>
      <c r="L238" s="226"/>
    </row>
    <row r="239" spans="1:14">
      <c r="C239"/>
      <c r="D239"/>
      <c r="E239"/>
      <c r="H239"/>
      <c r="I239"/>
      <c r="J239"/>
      <c r="K239" s="226"/>
      <c r="L239" s="226"/>
    </row>
    <row r="240" spans="1:14">
      <c r="C240"/>
      <c r="D240"/>
      <c r="E240"/>
      <c r="H240"/>
      <c r="I240"/>
      <c r="J240"/>
      <c r="K240" s="226"/>
      <c r="L240" s="226"/>
    </row>
    <row r="241" spans="3:12">
      <c r="C241"/>
      <c r="D241"/>
      <c r="E241"/>
      <c r="H241"/>
      <c r="I241"/>
      <c r="J241"/>
      <c r="K241" s="226"/>
      <c r="L241" s="226"/>
    </row>
    <row r="242" spans="3:12">
      <c r="C242"/>
      <c r="D242"/>
      <c r="E242"/>
      <c r="H242"/>
      <c r="I242"/>
      <c r="J242"/>
      <c r="K242" s="226"/>
      <c r="L242" s="226"/>
    </row>
    <row r="243" spans="3:12">
      <c r="C243"/>
      <c r="D243"/>
      <c r="E243"/>
      <c r="H243"/>
      <c r="I243"/>
      <c r="J243"/>
      <c r="K243" s="226"/>
      <c r="L243" s="226"/>
    </row>
    <row r="244" spans="3:12">
      <c r="C244"/>
      <c r="D244"/>
      <c r="E244"/>
      <c r="H244"/>
      <c r="I244"/>
      <c r="J244"/>
      <c r="K244" s="226"/>
      <c r="L244" s="226"/>
    </row>
    <row r="245" spans="3:12">
      <c r="C245"/>
      <c r="D245"/>
      <c r="E245"/>
      <c r="H245"/>
      <c r="I245"/>
      <c r="J245"/>
      <c r="K245" s="226"/>
      <c r="L245" s="226"/>
    </row>
    <row r="246" spans="3:12">
      <c r="C246"/>
      <c r="D246"/>
      <c r="E246"/>
      <c r="H246"/>
      <c r="I246"/>
      <c r="J246"/>
      <c r="K246" s="226"/>
      <c r="L246" s="226"/>
    </row>
    <row r="247" spans="3:12">
      <c r="C247"/>
      <c r="D247"/>
      <c r="E247"/>
      <c r="H247"/>
      <c r="I247"/>
      <c r="J247"/>
      <c r="K247" s="226"/>
      <c r="L247" s="226"/>
    </row>
    <row r="248" spans="3:12">
      <c r="C248"/>
      <c r="D248"/>
      <c r="E248"/>
      <c r="H248"/>
      <c r="I248"/>
      <c r="J248"/>
      <c r="K248" s="226"/>
      <c r="L248" s="226"/>
    </row>
  </sheetData>
  <mergeCells count="34">
    <mergeCell ref="I1:N1"/>
    <mergeCell ref="B9:N9"/>
    <mergeCell ref="D7:I7"/>
    <mergeCell ref="M3:N3"/>
    <mergeCell ref="E4:K5"/>
    <mergeCell ref="E2:K2"/>
    <mergeCell ref="M10:M11"/>
    <mergeCell ref="E10:G10"/>
    <mergeCell ref="D13:J13"/>
    <mergeCell ref="N10:N11"/>
    <mergeCell ref="C29:J29"/>
    <mergeCell ref="J10:J11"/>
    <mergeCell ref="K223:L223"/>
    <mergeCell ref="C223:J223"/>
    <mergeCell ref="C211:J211"/>
    <mergeCell ref="C84:J84"/>
    <mergeCell ref="E3:K3"/>
    <mergeCell ref="C80:I80"/>
    <mergeCell ref="F6:J6"/>
    <mergeCell ref="K7:L7"/>
    <mergeCell ref="C75:J75"/>
    <mergeCell ref="C51:J51"/>
    <mergeCell ref="C42:J42"/>
    <mergeCell ref="C33:J33"/>
    <mergeCell ref="A231:N231"/>
    <mergeCell ref="A232:N232"/>
    <mergeCell ref="I228:L228"/>
    <mergeCell ref="M229:N229"/>
    <mergeCell ref="M228:N228"/>
    <mergeCell ref="A10:A11"/>
    <mergeCell ref="C10:C11"/>
    <mergeCell ref="D10:D11"/>
    <mergeCell ref="H10:H11"/>
    <mergeCell ref="I10:I11"/>
  </mergeCells>
  <hyperlinks>
    <hyperlink ref="E4" r:id="rId1" xr:uid="{00000000-0004-0000-0000-0000D7000000}"/>
  </hyperlinks>
  <printOptions gridLines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Русский Салют</dc:creator>
  <cp:lastModifiedBy>Grendizer</cp:lastModifiedBy>
  <cp:lastPrinted>2022-08-31T09:08:51Z</cp:lastPrinted>
  <dcterms:created xsi:type="dcterms:W3CDTF">2017-02-10T15:14:11Z</dcterms:created>
  <dcterms:modified xsi:type="dcterms:W3CDTF">2022-09-18T12:34:18Z</dcterms:modified>
</cp:coreProperties>
</file>